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nleitung" sheetId="1" state="visible" r:id="rId1"/>
    <sheet xmlns:r="http://schemas.openxmlformats.org/officeDocument/2006/relationships" name="Parameter" sheetId="2" state="visible" r:id="rId2"/>
    <sheet xmlns:r="http://schemas.openxmlformats.org/officeDocument/2006/relationships" name="Produktkennungen" sheetId="3" state="visible" r:id="rId3"/>
    <sheet xmlns:r="http://schemas.openxmlformats.org/officeDocument/2006/relationships" name="Bestellung" sheetId="4" state="visible" r:id="rId4"/>
    <sheet xmlns:r="http://schemas.openxmlformats.org/officeDocument/2006/relationships" name="Vergleich_Monat" sheetId="5" state="visible" r:id="rId5"/>
    <sheet xmlns:r="http://schemas.openxmlformats.org/officeDocument/2006/relationships" name="Listen" sheetId="6" state="visible" r:id="rId6"/>
  </sheets>
  <definedNames>
    <definedName name="Pauschalzoll">Parameter!$B$4</definedName>
    <definedName name="Gebuehr">Parameter!$B$5</definedName>
    <definedName name="ZollAb">Parameter!$B$6</definedName>
    <definedName name="ZollBis">Parameter!$B$7</definedName>
    <definedName name="GebuehrAb">Parameter!$B$8</definedName>
    <definedName name="Wertgrenze">Parameter!$B$9</definedName>
    <definedName name="ZuschlagA">Parameter!$B$11</definedName>
    <definedName name="GebuehrH1">Parameter!$B$12</definedName>
    <definedName name="KostenUrsprung">Parameter!$B$13</definedName>
    <definedName name="PraefSatz">Parameter!$B$14</definedName>
    <definedName name="Kurs">Parameter!$B$15</definedName>
    <definedName name="JN">Listen!$A$3:$A$4</definedName>
    <definedName name="Generisch">Listen!$B$4:$B$16</definedName>
    <definedName name="PID">Produktkennungen!$A$6:$L$205</definedName>
    <definedName name="PIDArtikel">Produktkennungen!$A$6:$A$205</definedName>
  </definedNames>
  <calcPr calcId="124519" fullCalcOnLoad="1"/>
</workbook>
</file>

<file path=xl/styles.xml><?xml version="1.0" encoding="utf-8"?>
<styleSheet xmlns="http://schemas.openxmlformats.org/spreadsheetml/2006/main">
  <numFmts count="5">
    <numFmt numFmtId="164" formatCode="yyyy-mm-dd h:mm:ss"/>
    <numFmt numFmtId="165" formatCode="DD.MM.YYYY"/>
    <numFmt numFmtId="166" formatCode="0.0%"/>
    <numFmt numFmtId="167" formatCode="0.0000"/>
    <numFmt numFmtId="168" formatCode="0.000"/>
  </numFmts>
  <fonts count="11">
    <font>
      <name val="Calibri"/>
      <family val="2"/>
      <color theme="1"/>
      <sz val="11"/>
      <scheme val="minor"/>
    </font>
    <font>
      <name val="Arial"/>
      <b val="1"/>
      <color rgb="0013233F"/>
      <sz val="16"/>
    </font>
    <font>
      <name val="Arial"/>
      <i val="1"/>
      <color rgb="00555555"/>
      <sz val="10"/>
    </font>
    <font>
      <name val="Arial"/>
      <b val="1"/>
      <sz val="10"/>
    </font>
    <font>
      <name val="Arial"/>
      <sz val="10"/>
    </font>
    <font>
      <name val="Arial"/>
      <b val="1"/>
      <color rgb="0013233F"/>
      <sz val="12"/>
    </font>
    <font>
      <name val="Arial"/>
      <b val="1"/>
      <color rgb="00FFFFFF"/>
      <sz val="10"/>
    </font>
    <font>
      <name val="Arial"/>
      <color rgb="00555555"/>
      <sz val="9"/>
    </font>
    <font>
      <name val="Arial"/>
      <i val="1"/>
      <sz val="9"/>
    </font>
    <font>
      <name val="Arial"/>
      <i val="1"/>
      <color rgb="00B4693E"/>
      <sz val="9"/>
    </font>
    <font>
      <name val="Arial"/>
      <b val="1"/>
      <color rgb="00B4693E"/>
      <sz val="10"/>
    </font>
  </fonts>
  <fills count="5">
    <fill>
      <patternFill/>
    </fill>
    <fill>
      <patternFill patternType="gray125"/>
    </fill>
    <fill>
      <patternFill patternType="solid">
        <fgColor rgb="0013233F"/>
      </patternFill>
    </fill>
    <fill>
      <patternFill patternType="solid">
        <fgColor rgb="00EEF1F5"/>
      </patternFill>
    </fill>
    <fill>
      <patternFill patternType="solid">
        <fgColor rgb="00F7F8FA"/>
      </patternFill>
    </fill>
  </fills>
  <borders count="6">
    <border>
      <left/>
      <right/>
      <top/>
      <bottom/>
      <diagonal/>
    </border>
    <border>
      <left style="thin">
        <color rgb="00C9CED6"/>
      </left>
      <right style="thin">
        <color rgb="00C9CED6"/>
      </right>
      <top style="thin">
        <color rgb="00C9CED6"/>
      </top>
      <bottom style="thin">
        <color rgb="00C9CED6"/>
      </bottom>
    </border>
    <border>
      <left/>
      <right/>
      <top style="thin">
        <color rgb="00C9CED6"/>
      </top>
      <bottom/>
      <diagonal/>
    </border>
    <border>
      <left/>
      <right style="thin">
        <color rgb="00C9CED6"/>
      </right>
      <top style="thin">
        <color rgb="00C9CED6"/>
      </top>
      <bottom/>
      <diagonal/>
    </border>
    <border>
      <left/>
      <right style="thin">
        <color rgb="00C9CED6"/>
      </right>
      <top style="thin">
        <color rgb="00C9CED6"/>
      </top>
      <bottom style="thin">
        <color rgb="00C9CED6"/>
      </bottom>
      <diagonal/>
    </border>
    <border>
      <left/>
      <right/>
      <top style="thin">
        <color rgb="00C9CED6"/>
      </top>
      <bottom style="thin">
        <color rgb="00C9CED6"/>
      </bottom>
      <diagonal/>
    </border>
  </borders>
  <cellStyleXfs count="1">
    <xf numFmtId="0" fontId="0" fillId="0" borderId="0"/>
  </cellStyleXfs>
  <cellXfs count="45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vertical="top"/>
    </xf>
    <xf numFmtId="0" fontId="4" fillId="0" borderId="0" applyAlignment="1" pivotButton="0" quotePrefix="0" xfId="0">
      <alignment vertical="top" wrapText="1"/>
    </xf>
    <xf numFmtId="0" fontId="5" fillId="0" borderId="0" pivotButton="0" quotePrefix="0" xfId="0"/>
    <xf numFmtId="0" fontId="6" fillId="2" borderId="1" applyAlignment="1" pivotButton="0" quotePrefix="0" xfId="0">
      <alignment vertical="center" wrapText="1"/>
    </xf>
    <xf numFmtId="0" fontId="3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 wrapText="1"/>
    </xf>
    <xf numFmtId="0" fontId="7" fillId="0" borderId="1" applyAlignment="1" pivotButton="0" quotePrefix="0" xfId="0">
      <alignment vertical="top" wrapText="1"/>
    </xf>
    <xf numFmtId="0" fontId="7" fillId="0" borderId="0" applyAlignment="1" pivotButton="0" quotePrefix="0" xfId="0">
      <alignment vertical="top" wrapText="1"/>
    </xf>
    <xf numFmtId="0" fontId="8" fillId="0" borderId="0" applyAlignment="1" pivotButton="0" quotePrefix="0" xfId="0">
      <alignment vertical="top" wrapText="1"/>
    </xf>
    <xf numFmtId="4" fontId="4" fillId="3" borderId="1" applyProtection="1" pivotButton="0" quotePrefix="0" xfId="0">
      <protection locked="0" hidden="0"/>
    </xf>
    <xf numFmtId="165" fontId="4" fillId="3" borderId="1" applyProtection="1" pivotButton="0" quotePrefix="0" xfId="0">
      <protection locked="0" hidden="0"/>
    </xf>
    <xf numFmtId="0" fontId="10" fillId="0" borderId="0" pivotButton="0" quotePrefix="0" xfId="0"/>
    <xf numFmtId="4" fontId="9" fillId="3" borderId="1" applyProtection="1" pivotButton="0" quotePrefix="0" xfId="0">
      <protection locked="0" hidden="0"/>
    </xf>
    <xf numFmtId="166" fontId="9" fillId="3" borderId="1" applyProtection="1" pivotButton="0" quotePrefix="0" xfId="0">
      <protection locked="0" hidden="0"/>
    </xf>
    <xf numFmtId="167" fontId="9" fillId="3" borderId="1" applyProtection="1" pivotButton="0" quotePrefix="0" xfId="0">
      <protection locked="0" hidden="0"/>
    </xf>
    <xf numFmtId="0" fontId="9" fillId="0" borderId="0" pivotButton="0" quotePrefix="0" xfId="0"/>
    <xf numFmtId="49" fontId="9" fillId="3" borderId="1" applyProtection="1" pivotButton="0" quotePrefix="0" xfId="0">
      <protection locked="0" hidden="0"/>
    </xf>
    <xf numFmtId="0" fontId="4" fillId="0" borderId="1" pivotButton="0" quotePrefix="0" xfId="0"/>
    <xf numFmtId="0" fontId="9" fillId="3" borderId="1" applyProtection="1" pivotButton="0" quotePrefix="0" xfId="0">
      <protection locked="0" hidden="0"/>
    </xf>
    <xf numFmtId="168" fontId="9" fillId="3" borderId="1" applyProtection="1" pivotButton="0" quotePrefix="0" xfId="0">
      <protection locked="0" hidden="0"/>
    </xf>
    <xf numFmtId="49" fontId="4" fillId="3" borderId="1" applyProtection="1" pivotButton="0" quotePrefix="0" xfId="0">
      <protection locked="0" hidden="0"/>
    </xf>
    <xf numFmtId="0" fontId="4" fillId="3" borderId="1" applyProtection="1" pivotButton="0" quotePrefix="0" xfId="0">
      <protection locked="0" hidden="0"/>
    </xf>
    <xf numFmtId="168" fontId="4" fillId="3" borderId="1" applyProtection="1" pivotButton="0" quotePrefix="0" xfId="0">
      <protection locked="0" hidden="0"/>
    </xf>
    <xf numFmtId="0" fontId="3" fillId="0" borderId="0" pivotButton="0" quotePrefix="0" xfId="0"/>
    <xf numFmtId="0" fontId="0" fillId="0" borderId="4" applyProtection="1" pivotButton="0" quotePrefix="0" xfId="0">
      <protection locked="0" hidden="0"/>
    </xf>
    <xf numFmtId="165" fontId="9" fillId="3" borderId="1" applyProtection="1" pivotButton="0" quotePrefix="0" xfId="0">
      <protection locked="0" hidden="0"/>
    </xf>
    <xf numFmtId="1" fontId="4" fillId="3" borderId="1" applyProtection="1" pivotButton="0" quotePrefix="0" xfId="0">
      <protection locked="0" hidden="0"/>
    </xf>
    <xf numFmtId="1" fontId="9" fillId="3" borderId="1" applyProtection="1" pivotButton="0" quotePrefix="0" xfId="0">
      <protection locked="0" hidden="0"/>
    </xf>
    <xf numFmtId="4" fontId="4" fillId="0" borderId="1" pivotButton="0" quotePrefix="0" xfId="0"/>
    <xf numFmtId="0" fontId="7" fillId="0" borderId="1" pivotButton="0" quotePrefix="0" xfId="0"/>
    <xf numFmtId="0" fontId="0" fillId="0" borderId="5" pivotButton="0" quotePrefix="0" xfId="0"/>
    <xf numFmtId="0" fontId="0" fillId="0" borderId="4" pivotButton="0" quotePrefix="0" xfId="0"/>
    <xf numFmtId="4" fontId="3" fillId="4" borderId="1" pivotButton="0" quotePrefix="0" xfId="0"/>
    <xf numFmtId="0" fontId="3" fillId="4" borderId="1" pivotButton="0" quotePrefix="0" xfId="0"/>
    <xf numFmtId="1" fontId="3" fillId="4" borderId="1" pivotButton="0" quotePrefix="0" xfId="0"/>
    <xf numFmtId="0" fontId="3" fillId="0" borderId="1" pivotButton="0" quotePrefix="0" xfId="0"/>
    <xf numFmtId="0" fontId="10" fillId="0" borderId="1" pivotButton="0" quotePrefix="0" xfId="0"/>
    <xf numFmtId="4" fontId="10" fillId="4" borderId="1" pivotButton="0" quotePrefix="0" xfId="0"/>
    <xf numFmtId="2" fontId="9" fillId="3" borderId="1" applyProtection="1" pivotButton="0" quotePrefix="0" xfId="0">
      <protection locked="0" hidden="0"/>
    </xf>
    <xf numFmtId="9" fontId="9" fillId="3" borderId="1" applyProtection="1" pivotButton="0" quotePrefix="0" xfId="0">
      <protection locked="0" hidden="0"/>
    </xf>
    <xf numFmtId="4" fontId="10" fillId="0" borderId="1" pivotButton="0" quotePrefix="0" xfId="0"/>
    <xf numFmtId="0" fontId="4" fillId="0" borderId="0" pivotButton="0" quotePrefix="0" xfId="0"/>
  </cellXfs>
  <cellStyles count="1">
    <cellStyle name="Normal" xfId="0" builtinId="0" hidden="0"/>
  </cellStyles>
  <dxfs count="1">
    <dxf>
      <font>
        <name val="Arial"/>
        <b val="1"/>
        <color rgb="00B4693E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styles" Target="styles.xml" Id="rId7"/><Relationship Type="http://schemas.openxmlformats.org/officeDocument/2006/relationships/theme" Target="theme/theme1.xml" Id="rId8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D32"/>
  <sheetViews>
    <sheetView showGridLines="0" workbookViewId="0">
      <selection activeCell="A1" sqref="A1"/>
    </sheetView>
  </sheetViews>
  <sheetFormatPr baseColWidth="8" defaultRowHeight="15"/>
  <cols>
    <col width="5" customWidth="1" min="1" max="1"/>
    <col width="34" customWidth="1" min="2" max="2"/>
    <col width="52" customWidth="1" min="3" max="3"/>
    <col width="58" customWidth="1" min="4" max="4"/>
  </cols>
  <sheetData>
    <row r="1">
      <c r="A1" s="1" t="inlineStr">
        <is>
          <t>EU-Kleinsendungen: Zollrechner und Produktkennungen</t>
        </is>
      </c>
    </row>
    <row r="2">
      <c r="A2" s="2" t="inlineStr">
        <is>
          <t>Vorlage von vortrieb.ch zum Artikel «EU-Kleinsendungen: 3-Euro-Zoll, Gebühr und Produktkennungen». Stand 26. Oktober 2026.</t>
        </is>
      </c>
    </row>
    <row r="4" ht="28" customHeight="1">
      <c r="A4" s="3" t="inlineStr">
        <is>
          <t>1.</t>
        </is>
      </c>
      <c r="B4" s="4" t="inlineStr">
        <is>
          <t>Grau hinterlegte Zellen sind Eingaben. Weisse Zellen rechnen automatisch und sind geschützt (Blattschutz ohne Passwort).</t>
        </is>
      </c>
    </row>
    <row r="5" ht="28" customHeight="1">
      <c r="A5" s="3" t="inlineStr">
        <is>
          <t>2.</t>
        </is>
      </c>
      <c r="B5" s="4" t="inlineStr">
        <is>
          <t>Werte in kupferfarbener Kursivschrift sind fiktive Beispiele. Überschreiben oder löschen Sie sie, bevor Sie die Vorlage nutzen.</t>
        </is>
      </c>
    </row>
    <row r="6" ht="28" customHeight="1">
      <c r="A6" s="3" t="inlineStr">
        <is>
          <t>3.</t>
        </is>
      </c>
      <c r="B6" s="4" t="inlineStr">
        <is>
          <t>Blatt Parameter: Sätze und Daten prüfen, eigene Gebühren Ihres Versand- oder Zolldienstleisters und den Wechselkurs eintragen.</t>
        </is>
      </c>
    </row>
    <row r="7" ht="28" customHeight="1">
      <c r="A7" s="3" t="inlineStr">
        <is>
          <t>4.</t>
        </is>
      </c>
      <c r="B7" s="4" t="inlineStr">
        <is>
          <t>Blatt Produktkennungen: pro Artikel Artikelnummer, Herstellerreferenz, GTIN (falls vorhanden), konkrete Beschreibung, Ursprungsland, Präferenzursprung und Tarifnummern erfassen. Spalte L zeigt fehlende oder unplausible Angaben.</t>
        </is>
      </c>
    </row>
    <row r="8" ht="28" customHeight="1">
      <c r="A8" s="3" t="inlineStr">
        <is>
          <t>5.</t>
        </is>
      </c>
      <c r="B8" s="4" t="inlineStr">
        <is>
          <t>Blatt Bestellung: Artikelnummern und Mengen einer Bestellung eintragen. Die Vorlage zählt die Warenpositionen und vergleicht Variante A (Postkanal oder IOSS, H7) mit Variante B (H1 ohne IOSS mit Präferenznachweis).</t>
        </is>
      </c>
    </row>
    <row r="9" ht="28" customHeight="1">
      <c r="A9" s="3" t="inlineStr">
        <is>
          <t>6.</t>
        </is>
      </c>
      <c r="B9" s="4" t="inlineStr">
        <is>
          <t>Blatt Vergleich_Monat: Pakete pro Tag und Durchschnittswerte eintragen. Die Vorlage rechnet die Monatskosten beider Varianten und die Verzollungsgebühr, ab der sich Variante B nicht mehr lohnt.</t>
        </is>
      </c>
    </row>
    <row r="10" ht="28" customHeight="1">
      <c r="A10" s="3" t="inlineStr">
        <is>
          <t>7.</t>
        </is>
      </c>
      <c r="B10" s="4" t="inlineStr">
        <is>
          <t>Die Beträge sind ohne Mehrwertsteuer gerechnet. Die Bearbeitungsgebühr unterliegt laut EU-Leitfaden der Mehrwertsteuer im Bestimmungsland.</t>
        </is>
      </c>
    </row>
    <row r="11" ht="28" customHeight="1">
      <c r="A11" s="3" t="inlineStr">
        <is>
          <t>8.</t>
        </is>
      </c>
      <c r="B11" s="4" t="inlineStr">
        <is>
          <t>Ob Ihr Dienstleister H1-Anmeldungen ohne IOSS mit Präferenz anbietet und wie viele Positionen er tatsächlich anmeldet, klären Sie direkt mit ihm. Tragen Sie abweichende Positionszahlen im Blatt Bestellung in Zelle B6 ein.</t>
        </is>
      </c>
    </row>
    <row r="13">
      <c r="A13" s="5" t="inlineStr">
        <is>
          <t>Regeln auf einen Blick (Stand 26.10.2026)</t>
        </is>
      </c>
    </row>
    <row r="14" ht="18" customHeight="1">
      <c r="A14" s="6" t="inlineStr"/>
      <c r="B14" s="6" t="inlineStr">
        <is>
          <t>Regel</t>
        </is>
      </c>
      <c r="C14" s="6" t="inlineStr">
        <is>
          <t>Wert</t>
        </is>
      </c>
      <c r="D14" s="6" t="inlineStr">
        <is>
          <t>Rechtsgrundlage und Link</t>
        </is>
      </c>
    </row>
    <row r="15" ht="42" customHeight="1">
      <c r="B15" s="7" t="inlineStr">
        <is>
          <t>Pauschalzoll</t>
        </is>
      </c>
      <c r="C15" s="8" t="inlineStr">
        <is>
          <t>3 EUR pro Warenposition in Sendungen bis 150 EUR Sachwert, 1.7.2026 bis 1.7.2028</t>
        </is>
      </c>
      <c r="D15" s="9" t="inlineStr">
        <is>
          <t>Art. 2 Verordnung (EU) 2026/382; https://eur-lex.europa.eu/eli/reg/2026/382/oj</t>
        </is>
      </c>
    </row>
    <row r="16" ht="42" customHeight="1">
      <c r="B16" s="7" t="inlineStr">
        <is>
          <t>Ausnahme Präferenz</t>
        </is>
      </c>
      <c r="C16" s="8" t="inlineStr">
        <is>
          <t>kein Pauschalzoll für Waren mit Präferenzmassnahme, wenn nicht über IOSS abgewickelt; Anmeldung in H1 mit Präferenzcode</t>
        </is>
      </c>
      <c r="D16" s="9" t="inlineStr">
        <is>
          <t>Art. 1 Nr. 24 Delegierte VO (EU) 2015/2446 i. d. F. der Delegierten VO (EU) 2026/1022; EU-Leitfaden Ziff. 5.4</t>
        </is>
      </c>
    </row>
    <row r="17" ht="42" customHeight="1">
      <c r="B17" s="7" t="inlineStr">
        <is>
          <t>IOSS</t>
        </is>
      </c>
      <c r="C17" s="8" t="inlineStr">
        <is>
          <t>mit IOSS gilt der Pauschalzoll immer, auch bei Präferenzursprung</t>
        </is>
      </c>
      <c r="D17" s="9" t="inlineStr">
        <is>
          <t>Art. 2 Bst. a VO (EU) 2026/382; EU-Leitfaden Ziff. 5.4</t>
        </is>
      </c>
    </row>
    <row r="18" ht="42" customHeight="1">
      <c r="B18" s="7" t="inlineStr">
        <is>
          <t>Bearbeitungsgebühr der Union</t>
        </is>
      </c>
      <c r="C18" s="8" t="inlineStr">
        <is>
          <t>2 EUR pro Warenposition, gilt ab 1.11.2026, auch bei Präferenz und über 150 EUR</t>
        </is>
      </c>
      <c r="D18" s="9" t="inlineStr">
        <is>
          <t>Art. 1 und 2 Delegierte VO (EU) 2026/2152; https://eur-lex.europa.eu/eli/reg_del/2026/2152/oj</t>
        </is>
      </c>
    </row>
    <row r="19" ht="42" customHeight="1">
      <c r="B19" s="7" t="inlineStr">
        <is>
          <t>Produktkennungen</t>
        </is>
      </c>
      <c r="C19" s="8" t="inlineStr">
        <is>
          <t>Pflicht ab 1.11.2026: Händler-Produktkennung (C127) und Herstellerreferenz (C128) immer, GTIN/EAN (C129) falls vorhanden, sonst Code Y081</t>
        </is>
      </c>
      <c r="D19" s="9" t="inlineStr">
        <is>
          <t>Art. 2 Abs. 3 Delegierte VO (EU) 2026/1022; EU-Leitfaden Ziff. 8</t>
        </is>
      </c>
    </row>
    <row r="20" ht="42" customHeight="1">
      <c r="B20" s="7" t="inlineStr">
        <is>
          <t>Schuldner</t>
        </is>
      </c>
      <c r="C20" s="8" t="inlineStr">
        <is>
          <t>Anmelder (Händler, IOSS-Inhaber oder indirekter Vertreter)</t>
        </is>
      </c>
      <c r="D20" s="9" t="inlineStr">
        <is>
          <t>Art. 77 Abs. 3 UZK; EU-Leitfaden Ziff. 7.2</t>
        </is>
      </c>
    </row>
    <row r="21" ht="42" customHeight="1">
      <c r="B21" s="7" t="inlineStr">
        <is>
          <t>Ursprungserklärung</t>
        </is>
      </c>
      <c r="C21" s="8" t="inlineStr">
        <is>
          <t>auf der Rechnung durch jeden Ausführer bis CHF 10'300 Wert der Ursprungserzeugnisse (Ausnahmen je Abkommen)</t>
        </is>
      </c>
      <c r="D21" s="9" t="inlineStr">
        <is>
          <t>BAZG, Merkblatt Ursprungsnachweise, Stand Juni 2023</t>
        </is>
      </c>
    </row>
    <row r="23">
      <c r="A23" s="5" t="inlineStr">
        <is>
          <t>Quellen</t>
        </is>
      </c>
    </row>
    <row r="24" ht="26" customHeight="1">
      <c r="B24" s="10" t="inlineStr">
        <is>
          <t>Verordnung (EU) 2026/382 des Rates vom 11.2.2026, ABl. L vom 18.2.2026: https://eur-lex.europa.eu/eli/reg/2026/382/oj</t>
        </is>
      </c>
    </row>
    <row r="25" ht="26" customHeight="1">
      <c r="B25" s="10" t="inlineStr">
        <is>
          <t>Delegierte Verordnung (EU) 2026/1022 der Kommission vom 30.4.2026, ABl. L vom 1.7.2026: https://eur-lex.europa.eu/eli/reg_del/2026/1022/oj</t>
        </is>
      </c>
    </row>
    <row r="26" ht="26" customHeight="1">
      <c r="B26" s="10" t="inlineStr">
        <is>
          <t>Delegierte Verordnung (EU) 2026/2152 der Kommission vom 21.9.2026, ABl. L vom 22.10.2026: https://eur-lex.europa.eu/eli/reg_del/2026/2152/oj</t>
        </is>
      </c>
    </row>
    <row r="27" ht="26" customHeight="1">
      <c r="B27" s="10" t="inlineStr">
        <is>
          <t>Europäische Kommission, Customs Guidance on the EUR 3 customs duty, Version vom 5.10.2026: https://taxation-customs.ec.europa.eu/document/download/053e5b4e-f0be-4f20-9a23-3e3b659a6676_en?filename=Customs%20Guidance%20on%20EUR%203%20customs%20duty.pdf</t>
        </is>
      </c>
    </row>
    <row r="28" ht="26" customHeight="1">
      <c r="B28" s="10" t="inlineStr">
        <is>
          <t>Die Post, EU-Zollreform 2026, aktualisiert 9.10.2026: https://www.post.ch/en/pages/eu-customs-reform-2026</t>
        </is>
      </c>
    </row>
    <row r="29" ht="26" customHeight="1">
      <c r="B29" s="10" t="inlineStr">
        <is>
          <t>Switzerland Global Enterprise, EU-Pauschalzoll für Kleinsendungen, 22.6.2026: https://www.s-ge.com/export/de/artikel/export-knowhow/eu-pauschalzoll-fuer-kleinsendungen-neuerungen-ab-juli-2026</t>
        </is>
      </c>
    </row>
    <row r="30" ht="26" customHeight="1">
      <c r="B30" s="10" t="inlineStr">
        <is>
          <t>BAZG, Freihandel und präferenzieller Ursprung: https://www.bazg.admin.ch/bazg/de/home/information-firmen/befreiungen--verguenstigungen--zollpraeferenzen-und-ausfuhrbeitr/ausfuhr-aus-der-schweiz/freihandel--praeferenzieller-ursprung.html</t>
        </is>
      </c>
    </row>
    <row r="32" ht="40" customHeight="1">
      <c r="B32" s="11" t="inlineStr">
        <is>
          <t>Diese Vorlage ersetzt keine Beratung im Einzelfall. Tarifeinreihung, Ursprung und Präferenzanspruch prüfen Sie mit einer Zollfachperson. Die Anwendung der EU-Regeln kann sich ändern: Die Kommission prüft laut Art. 3 VO (EU) 2026/382 ab 1.10.2026 monatlich, ob Handelsströme umgelenkt werden.</t>
        </is>
      </c>
    </row>
  </sheetData>
  <mergeCells count="16">
    <mergeCell ref="B10:D10"/>
    <mergeCell ref="B11:D11"/>
    <mergeCell ref="B28:D28"/>
    <mergeCell ref="B5:D5"/>
    <mergeCell ref="B8:D8"/>
    <mergeCell ref="B32:D32"/>
    <mergeCell ref="B4:D4"/>
    <mergeCell ref="B26:D26"/>
    <mergeCell ref="B9:D9"/>
    <mergeCell ref="B27:D27"/>
    <mergeCell ref="B30:D30"/>
    <mergeCell ref="B29:D29"/>
    <mergeCell ref="B7:D7"/>
    <mergeCell ref="B25:D25"/>
    <mergeCell ref="B6:D6"/>
    <mergeCell ref="B24:D24"/>
  </mergeCells>
  <pageMargins left="0.75" right="0.75" top="1" bottom="1" header="0.5" footer="0.5"/>
  <pageSetup orientation="portrait" paperSize="9" fitToHeight="0" fitToWidth="1"/>
  <headerFooter>
    <oddHeader>&amp;L&amp;8 Vortrieb · EU-Kleinsendungen: Zollrechner und Produktkennungen</oddHeader>
    <oddFooter>&amp;C&amp;8 Vortrieb · vortrieb.ch · Stand Oktober 2026 · ersetzt keine Beratung im Einzelfall&amp;R&amp;8 &amp;P / &amp;N</oddFooter>
    <evenHeader/>
    <evenFooter/>
    <firstHeader/>
    <firstFooter/>
  </headerFooter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C15"/>
  <sheetViews>
    <sheetView showGridLines="0" workbookViewId="0">
      <selection activeCell="A1" sqref="A1"/>
    </sheetView>
  </sheetViews>
  <sheetFormatPr baseColWidth="8" defaultRowHeight="15"/>
  <cols>
    <col width="46" customWidth="1" min="1" max="1"/>
    <col width="16" customWidth="1" min="2" max="2"/>
    <col width="70" customWidth="1" min="3" max="3"/>
  </cols>
  <sheetData>
    <row r="1">
      <c r="A1" s="1" t="inlineStr">
        <is>
          <t>Parameter</t>
        </is>
      </c>
    </row>
    <row r="2">
      <c r="A2" s="2" t="inlineStr">
        <is>
          <t>Rechtswerte mit Stand 26.10.2026. Gebühren der Dienstleister und Wechselkurs selbst eintragen.</t>
        </is>
      </c>
    </row>
    <row r="3" ht="18" customHeight="1">
      <c r="A3" s="6" t="inlineStr">
        <is>
          <t>Parameter</t>
        </is>
      </c>
      <c r="B3" s="6" t="inlineStr">
        <is>
          <t>Wert</t>
        </is>
      </c>
      <c r="C3" s="6" t="inlineStr">
        <is>
          <t>Hinweis und Quelle</t>
        </is>
      </c>
    </row>
    <row r="4" ht="26" customHeight="1">
      <c r="A4" s="8" t="inlineStr">
        <is>
          <t>Pauschalzoll pro Warenposition (EUR)</t>
        </is>
      </c>
      <c r="B4" s="12" t="n">
        <v>3</v>
      </c>
      <c r="C4" s="9" t="inlineStr">
        <is>
          <t>Art. 2 VO (EU) 2026/382.</t>
        </is>
      </c>
    </row>
    <row r="5" ht="26" customHeight="1">
      <c r="A5" s="8" t="inlineStr">
        <is>
          <t>Bearbeitungsgebühr der Union pro Warenposition (EUR)</t>
        </is>
      </c>
      <c r="B5" s="12" t="n">
        <v>2</v>
      </c>
      <c r="C5" s="9" t="inlineStr">
        <is>
          <t>Art. 1 Delegierte VO (EU) 2026/2152.</t>
        </is>
      </c>
    </row>
    <row r="6" ht="26" customHeight="1">
      <c r="A6" s="8" t="inlineStr">
        <is>
          <t>Pauschalzoll gilt ab</t>
        </is>
      </c>
      <c r="B6" s="13" t="n">
        <v>46204</v>
      </c>
      <c r="C6" s="9" t="inlineStr">
        <is>
          <t>Art. 2 VO (EU) 2026/382: «Vom 1. Juli 2026 bis zum 1. Juli 2028».</t>
        </is>
      </c>
    </row>
    <row r="7" ht="26" customHeight="1">
      <c r="A7" s="8" t="inlineStr">
        <is>
          <t>Pauschalzoll gilt bis (Vorlage rechnet bis Vortag)</t>
        </is>
      </c>
      <c r="B7" s="13" t="n">
        <v>46935</v>
      </c>
      <c r="C7" s="9" t="inlineStr">
        <is>
          <t>Danach gelten reguläre Zollsätze. Verlängerung möglich (Art. 3 Abs. 2).</t>
        </is>
      </c>
    </row>
    <row r="8" ht="26" customHeight="1">
      <c r="A8" s="8" t="inlineStr">
        <is>
          <t>Bearbeitungsgebühr gilt ab</t>
        </is>
      </c>
      <c r="B8" s="13" t="n">
        <v>46327</v>
      </c>
      <c r="C8" s="9" t="inlineStr">
        <is>
          <t>Art. 2 Delegierte VO (EU) 2026/2152.</t>
        </is>
      </c>
    </row>
    <row r="9" ht="26" customHeight="1">
      <c r="A9" s="8" t="inlineStr">
        <is>
          <t>Wertgrenze Sachwert der Sendung (EUR)</t>
        </is>
      </c>
      <c r="B9" s="12" t="n">
        <v>150</v>
      </c>
      <c r="C9" s="9" t="inlineStr">
        <is>
          <t>Über 150 EUR: regulärer Zoll, die Bearbeitungsgebühr gilt trotzdem.</t>
        </is>
      </c>
    </row>
    <row r="10">
      <c r="A10" s="14" t="inlineStr">
        <is>
          <t>Eigene Werte</t>
        </is>
      </c>
    </row>
    <row r="11" ht="26" customHeight="1">
      <c r="A11" s="8" t="inlineStr">
        <is>
          <t>Zuschlag Dienstleister pro Sendung, Variante A (EUR)</t>
        </is>
      </c>
      <c r="B11" s="15" t="n">
        <v>0</v>
      </c>
      <c r="C11" s="9" t="inlineStr">
        <is>
          <t>Beispiel. Eigenen Wert eintragen (z. B. Gebühr für Verzollung im Postkanal oder für PDDP).</t>
        </is>
      </c>
    </row>
    <row r="12" ht="26" customHeight="1">
      <c r="A12" s="8" t="inlineStr">
        <is>
          <t>Verzollungsgebühr pro H1-Anmeldung, Variante B (EUR)</t>
        </is>
      </c>
      <c r="B12" s="15" t="n">
        <v>10</v>
      </c>
      <c r="C12" s="9" t="inlineStr">
        <is>
          <t>Beispiel, kein Marktpreis. Offerte Ihres Dienstleisters eintragen.</t>
        </is>
      </c>
    </row>
    <row r="13" ht="26" customHeight="1">
      <c r="A13" s="8" t="inlineStr">
        <is>
          <t>Aufwand Ursprungsnachweis pro Sendung, Variante B (EUR)</t>
        </is>
      </c>
      <c r="B13" s="15" t="n">
        <v>0.5</v>
      </c>
      <c r="C13" s="9" t="inlineStr">
        <is>
          <t>Beispiel. Interner Aufwand für Ursprungserklärung und Ablage.</t>
        </is>
      </c>
    </row>
    <row r="14" ht="26" customHeight="1">
      <c r="A14" s="8" t="inlineStr">
        <is>
          <t>Präferenzzollsatz in % des Warenwerts</t>
        </is>
      </c>
      <c r="B14" s="16" t="n">
        <v>0</v>
      </c>
      <c r="C14" s="9" t="inlineStr">
        <is>
          <t>Beispiel. Satz für Ursprungswaren CH laut TARIC je Tarifnummer prüfen.</t>
        </is>
      </c>
    </row>
    <row r="15" ht="26" customHeight="1">
      <c r="A15" s="8" t="inlineStr">
        <is>
          <t>Wechselkurs CHF pro 1 EUR</t>
        </is>
      </c>
      <c r="B15" s="17" t="n">
        <v>0.93</v>
      </c>
      <c r="C15" s="9" t="inlineStr">
        <is>
          <t>Beispiel, kein aktueller Kurs. Eigenen Kurs eintragen.</t>
        </is>
      </c>
    </row>
  </sheetData>
  <sheetProtection selectLockedCells="0" selectUnlockedCells="0" sheet="1" objects="0" insertRows="1" insertHyperlinks="1" autoFilter="0" scenarios="0" formatColumns="0" deleteColumns="1" insertColumns="1" pivotTables="1" deleteRows="1" formatCells="1" formatRows="0" sort="1"/>
  <dataValidations count="4">
    <dataValidation sqref="B4 B5 B9 B11 B12 B13" showDropDown="0" showInputMessage="0" showErrorMessage="1" allowBlank="0" errorTitle="Betrag" error="Bitte einen Betrag zwischen 0 und 1000 eintragen." type="decimal" operator="between">
      <formula1>0</formula1>
      <formula2>1000</formula2>
    </dataValidation>
    <dataValidation sqref="B6 B7 B8" showDropDown="0" showInputMessage="0" showErrorMessage="1" allowBlank="0" errorTitle="Datum" error="Bitte ein Datum eintragen." type="date" operator="between">
      <formula1>DATE(2026,1,1)</formula1>
      <formula2>DATE(2035,12,31)</formula2>
    </dataValidation>
    <dataValidation sqref="B14" showDropDown="0" showInputMessage="0" showErrorMessage="1" allowBlank="0" errorTitle="Prozent" error="Bitte einen Prozentsatz zwischen 0 % und 100 % eintragen." type="decimal" operator="between">
      <formula1>0</formula1>
      <formula2>1</formula2>
    </dataValidation>
    <dataValidation sqref="B15" showDropDown="0" showInputMessage="0" showErrorMessage="1" allowBlank="0" errorTitle="Kurs" error="Bitte einen Kurs zwischen 0,1 und 10 eintragen." type="decimal" operator="between">
      <formula1>0.1</formula1>
      <formula2>10</formula2>
    </dataValidation>
  </dataValidations>
  <pageMargins left="0.75" right="0.75" top="1" bottom="1" header="0.5" footer="0.5"/>
  <pageSetup orientation="portrait" paperSize="9" fitToHeight="0" fitToWidth="1"/>
  <headerFooter>
    <oddHeader>&amp;L&amp;8 Vortrieb · EU-Kleinsendungen: Zollrechner und Produktkennungen</oddHeader>
    <oddFooter>&amp;C&amp;8 Vortrieb · vortrieb.ch · Stand Oktober 2026 · ersetzt keine Beratung im Einzelfall&amp;R&amp;8 &amp;P /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L205"/>
  <sheetViews>
    <sheetView showGridLines="0" workbookViewId="0">
      <pane xSplit="1" ySplit="5" topLeftCell="B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16" customWidth="1" min="3" max="3"/>
    <col width="11" customWidth="1" min="4" max="4"/>
    <col width="34" customWidth="1" min="5" max="5"/>
    <col width="10" customWidth="1" min="6" max="6"/>
    <col width="12" customWidth="1" min="7" max="7"/>
    <col width="11" customWidth="1" min="8" max="8"/>
    <col width="13" customWidth="1" min="9" max="9"/>
    <col width="11" customWidth="1" min="10" max="10"/>
    <col width="12" customWidth="1" min="11" max="11"/>
    <col width="46" customWidth="1" min="12" max="12"/>
  </cols>
  <sheetData>
    <row r="1">
      <c r="A1" s="1" t="inlineStr">
        <is>
          <t>Produktkennungen pro Artikel</t>
        </is>
      </c>
    </row>
    <row r="2">
      <c r="A2" s="2" t="inlineStr">
        <is>
          <t>Pflicht ab 1.11.2026 für Waren im Fernverkauf in Sendungen bis 150 EUR. Pro Artikel eine Zeile. Spalte L prüft die Angaben.</t>
        </is>
      </c>
    </row>
    <row r="3">
      <c r="A3" s="18" t="inlineStr">
        <is>
          <t>Zeilen 6 bis 11 sind fiktive Beispiele (Zeile 11 absichtlich fehlerhaft). Tarifnummern der Beispiele sind keine Einreihungsauskunft.</t>
        </is>
      </c>
    </row>
    <row r="5" ht="58" customHeight="1">
      <c r="A5" s="6" t="inlineStr">
        <is>
          <t>Artikelnummer (Händler-Produktkennung, C127)</t>
        </is>
      </c>
      <c r="B5" s="6" t="inlineStr">
        <is>
          <t>Herstellerreferenz (nicht standardisiert, C128)</t>
        </is>
      </c>
      <c r="C5" s="6" t="inlineStr">
        <is>
          <t>GTIN/EAN (standardisiert, C129)</t>
        </is>
      </c>
      <c r="D5" s="6" t="inlineStr">
        <is>
          <t>Code ohne GTIN (Y081)</t>
        </is>
      </c>
      <c r="E5" s="6" t="inlineStr">
        <is>
          <t>Warenbeschreibung konkret (Material, Verwendung)</t>
        </is>
      </c>
      <c r="F5" s="6" t="inlineStr">
        <is>
          <t>Ursprungsland (ISO, 2 Buchstaben)</t>
        </is>
      </c>
      <c r="G5" s="6" t="inlineStr">
        <is>
          <t>Präferenzursprung CH nachweisbar (J/N)</t>
        </is>
      </c>
      <c r="H5" s="6" t="inlineStr">
        <is>
          <t>HS-Code 6-stellig (H7)</t>
        </is>
      </c>
      <c r="I5" s="6" t="inlineStr">
        <is>
          <t>TARIC 10-stellig (H1)</t>
        </is>
      </c>
      <c r="J5" s="6" t="inlineStr">
        <is>
          <t>Warenwert pro Stück (EUR)</t>
        </is>
      </c>
      <c r="K5" s="6" t="inlineStr">
        <is>
          <t>Gewicht netto (kg, optional)</t>
        </is>
      </c>
      <c r="L5" s="6" t="inlineStr">
        <is>
          <t>Prüfung</t>
        </is>
      </c>
    </row>
    <row r="6">
      <c r="A6" s="19" t="inlineStr">
        <is>
          <t>A-1001</t>
        </is>
      </c>
      <c r="B6" s="19" t="inlineStr">
        <is>
          <t>DK-KF-38-NAV</t>
        </is>
      </c>
      <c r="C6" s="19" t="inlineStr">
        <is>
          <t>7600000001019</t>
        </is>
      </c>
      <c r="D6" s="20">
        <f>IF(A6="","",IF(C6="","Y081",""))</f>
        <v/>
      </c>
      <c r="E6" s="21" t="inlineStr">
        <is>
          <t>Damenkostüm, gewirkt, aus künstlichen Chemiefasern</t>
        </is>
      </c>
      <c r="F6" s="19" t="inlineStr">
        <is>
          <t>CH</t>
        </is>
      </c>
      <c r="G6" s="19" t="inlineStr">
        <is>
          <t>J</t>
        </is>
      </c>
      <c r="H6" s="19" t="inlineStr">
        <is>
          <t>610419</t>
        </is>
      </c>
      <c r="I6" s="19" t="inlineStr">
        <is>
          <t>6104199010</t>
        </is>
      </c>
      <c r="J6" s="15" t="n">
        <v>59</v>
      </c>
      <c r="K6" s="22" t="n">
        <v>0.6</v>
      </c>
      <c r="L6" s="8">
        <f>IF(A6="","",IF(LEN(TRIM(IF(B6="","Herstellerreferenz fehlt; ","")&amp;IF(E6="","Beschreibung fehlt; ",IF(COUNTIF(Generisch,TRIM(E6))&gt;0,"Beschreibung zu allgemein; ",""))&amp;IF(OR(LEN(F6)&lt;&gt;2,UPPER(F6)="EU"),"Ursprungsland konkret angeben; ","")&amp;IF(LEN(H6)&lt;&gt;6,"HS-Code 6-stellig prüfen; ","")&amp;IF(AND(I6&lt;&gt;"",LEN(I6)&lt;&gt;10),"TARIC 10-stellig prüfen; ","")&amp;IF(AND(I6&lt;&gt;"",LEFT(I6,6)&lt;&gt;H6),"TARIC passt nicht zu HS-Code; ","")&amp;IF(AND(C6&lt;&gt;"",LEN(C6)&lt;&gt;8,LEN(C6)&lt;&gt;12,LEN(C6)&lt;&gt;13,LEN(C6)&lt;&gt;14),"GTIN-Länge prüfen; ","")&amp;IF(OR(G6="J",G6="N"),"","Präferenz J/N wählen; ")&amp;IF(N(J6)&lt;=0,"Warenwert fehlt; ","")))=0,"OK",TRIM(IF(B6="","Herstellerreferenz fehlt; ","")&amp;IF(E6="","Beschreibung fehlt; ",IF(COUNTIF(Generisch,TRIM(E6))&gt;0,"Beschreibung zu allgemein; ",""))&amp;IF(OR(LEN(F6)&lt;&gt;2,UPPER(F6)="EU"),"Ursprungsland konkret angeben; ","")&amp;IF(LEN(H6)&lt;&gt;6,"HS-Code 6-stellig prüfen; ","")&amp;IF(AND(I6&lt;&gt;"",LEN(I6)&lt;&gt;10),"TARIC 10-stellig prüfen; ","")&amp;IF(AND(I6&lt;&gt;"",LEFT(I6,6)&lt;&gt;H6),"TARIC passt nicht zu HS-Code; ","")&amp;IF(AND(C6&lt;&gt;"",LEN(C6)&lt;&gt;8,LEN(C6)&lt;&gt;12,LEN(C6)&lt;&gt;13,LEN(C6)&lt;&gt;14),"GTIN-Länge prüfen; ","")&amp;IF(OR(G6="J",G6="N"),"","Präferenz J/N wählen; ")&amp;IF(N(J6)&lt;=0,"Warenwert fehlt; ",""))))</f>
        <v/>
      </c>
    </row>
    <row r="7">
      <c r="A7" s="19" t="inlineStr">
        <is>
          <t>A-1002</t>
        </is>
      </c>
      <c r="B7" s="19" t="inlineStr">
        <is>
          <t>DK-WO-38-ANT</t>
        </is>
      </c>
      <c r="C7" s="19" t="inlineStr">
        <is>
          <t>7600000001026</t>
        </is>
      </c>
      <c r="D7" s="20">
        <f>IF(A7="","",IF(C7="","Y081",""))</f>
        <v/>
      </c>
      <c r="E7" s="21" t="inlineStr">
        <is>
          <t>Damenkostüm, gewirkt, aus Wolle</t>
        </is>
      </c>
      <c r="F7" s="19" t="inlineStr">
        <is>
          <t>CH</t>
        </is>
      </c>
      <c r="G7" s="19" t="inlineStr">
        <is>
          <t>J</t>
        </is>
      </c>
      <c r="H7" s="19" t="inlineStr">
        <is>
          <t>610419</t>
        </is>
      </c>
      <c r="I7" s="19" t="inlineStr">
        <is>
          <t>6104199020</t>
        </is>
      </c>
      <c r="J7" s="15" t="n">
        <v>62</v>
      </c>
      <c r="K7" s="22" t="n">
        <v>0.7</v>
      </c>
      <c r="L7" s="8">
        <f>IF(A7="","",IF(LEN(TRIM(IF(B7="","Herstellerreferenz fehlt; ","")&amp;IF(E7="","Beschreibung fehlt; ",IF(COUNTIF(Generisch,TRIM(E7))&gt;0,"Beschreibung zu allgemein; ",""))&amp;IF(OR(LEN(F7)&lt;&gt;2,UPPER(F7)="EU"),"Ursprungsland konkret angeben; ","")&amp;IF(LEN(H7)&lt;&gt;6,"HS-Code 6-stellig prüfen; ","")&amp;IF(AND(I7&lt;&gt;"",LEN(I7)&lt;&gt;10),"TARIC 10-stellig prüfen; ","")&amp;IF(AND(I7&lt;&gt;"",LEFT(I7,6)&lt;&gt;H7),"TARIC passt nicht zu HS-Code; ","")&amp;IF(AND(C7&lt;&gt;"",LEN(C7)&lt;&gt;8,LEN(C7)&lt;&gt;12,LEN(C7)&lt;&gt;13,LEN(C7)&lt;&gt;14),"GTIN-Länge prüfen; ","")&amp;IF(OR(G7="J",G7="N"),"","Präferenz J/N wählen; ")&amp;IF(N(J7)&lt;=0,"Warenwert fehlt; ","")))=0,"OK",TRIM(IF(B7="","Herstellerreferenz fehlt; ","")&amp;IF(E7="","Beschreibung fehlt; ",IF(COUNTIF(Generisch,TRIM(E7))&gt;0,"Beschreibung zu allgemein; ",""))&amp;IF(OR(LEN(F7)&lt;&gt;2,UPPER(F7)="EU"),"Ursprungsland konkret angeben; ","")&amp;IF(LEN(H7)&lt;&gt;6,"HS-Code 6-stellig prüfen; ","")&amp;IF(AND(I7&lt;&gt;"",LEN(I7)&lt;&gt;10),"TARIC 10-stellig prüfen; ","")&amp;IF(AND(I7&lt;&gt;"",LEFT(I7,6)&lt;&gt;H7),"TARIC passt nicht zu HS-Code; ","")&amp;IF(AND(C7&lt;&gt;"",LEN(C7)&lt;&gt;8,LEN(C7)&lt;&gt;12,LEN(C7)&lt;&gt;13,LEN(C7)&lt;&gt;14),"GTIN-Länge prüfen; ","")&amp;IF(OR(G7="J",G7="N"),"","Präferenz J/N wählen; ")&amp;IF(N(J7)&lt;=0,"Warenwert fehlt; ",""))))</f>
        <v/>
      </c>
    </row>
    <row r="8">
      <c r="A8" s="19" t="inlineStr">
        <is>
          <t>A-1003</t>
        </is>
      </c>
      <c r="B8" s="19" t="inlineStr">
        <is>
          <t>NB-A5-LIN</t>
        </is>
      </c>
      <c r="C8" s="19" t="inlineStr">
        <is>
          <t>7600000001033</t>
        </is>
      </c>
      <c r="D8" s="20">
        <f>IF(A8="","",IF(C8="","Y081",""))</f>
        <v/>
      </c>
      <c r="E8" s="21" t="inlineStr">
        <is>
          <t>Notizbuch A5, Papier, liniert, Hardcover</t>
        </is>
      </c>
      <c r="F8" s="19" t="inlineStr">
        <is>
          <t>CH</t>
        </is>
      </c>
      <c r="G8" s="19" t="inlineStr">
        <is>
          <t>J</t>
        </is>
      </c>
      <c r="H8" s="19" t="inlineStr">
        <is>
          <t>482010</t>
        </is>
      </c>
      <c r="I8" s="19" t="n"/>
      <c r="J8" s="15" t="n">
        <v>10</v>
      </c>
      <c r="K8" s="22" t="n">
        <v>0.3</v>
      </c>
      <c r="L8" s="8">
        <f>IF(A8="","",IF(LEN(TRIM(IF(B8="","Herstellerreferenz fehlt; ","")&amp;IF(E8="","Beschreibung fehlt; ",IF(COUNTIF(Generisch,TRIM(E8))&gt;0,"Beschreibung zu allgemein; ",""))&amp;IF(OR(LEN(F8)&lt;&gt;2,UPPER(F8)="EU"),"Ursprungsland konkret angeben; ","")&amp;IF(LEN(H8)&lt;&gt;6,"HS-Code 6-stellig prüfen; ","")&amp;IF(AND(I8&lt;&gt;"",LEN(I8)&lt;&gt;10),"TARIC 10-stellig prüfen; ","")&amp;IF(AND(I8&lt;&gt;"",LEFT(I8,6)&lt;&gt;H8),"TARIC passt nicht zu HS-Code; ","")&amp;IF(AND(C8&lt;&gt;"",LEN(C8)&lt;&gt;8,LEN(C8)&lt;&gt;12,LEN(C8)&lt;&gt;13,LEN(C8)&lt;&gt;14),"GTIN-Länge prüfen; ","")&amp;IF(OR(G8="J",G8="N"),"","Präferenz J/N wählen; ")&amp;IF(N(J8)&lt;=0,"Warenwert fehlt; ","")))=0,"OK",TRIM(IF(B8="","Herstellerreferenz fehlt; ","")&amp;IF(E8="","Beschreibung fehlt; ",IF(COUNTIF(Generisch,TRIM(E8))&gt;0,"Beschreibung zu allgemein; ",""))&amp;IF(OR(LEN(F8)&lt;&gt;2,UPPER(F8)="EU"),"Ursprungsland konkret angeben; ","")&amp;IF(LEN(H8)&lt;&gt;6,"HS-Code 6-stellig prüfen; ","")&amp;IF(AND(I8&lt;&gt;"",LEN(I8)&lt;&gt;10),"TARIC 10-stellig prüfen; ","")&amp;IF(AND(I8&lt;&gt;"",LEFT(I8,6)&lt;&gt;H8),"TARIC passt nicht zu HS-Code; ","")&amp;IF(AND(C8&lt;&gt;"",LEN(C8)&lt;&gt;8,LEN(C8)&lt;&gt;12,LEN(C8)&lt;&gt;13,LEN(C8)&lt;&gt;14),"GTIN-Länge prüfen; ","")&amp;IF(OR(G8="J",G8="N"),"","Präferenz J/N wählen; ")&amp;IF(N(J8)&lt;=0,"Warenwert fehlt; ",""))))</f>
        <v/>
      </c>
    </row>
    <row r="9">
      <c r="A9" s="19" t="inlineStr">
        <is>
          <t>A-1004</t>
        </is>
      </c>
      <c r="B9" s="19" t="inlineStr">
        <is>
          <t>NB-A5-KAR</t>
        </is>
      </c>
      <c r="C9" s="19" t="n"/>
      <c r="D9" s="20">
        <f>IF(A9="","",IF(C9="","Y081",""))</f>
        <v/>
      </c>
      <c r="E9" s="21" t="inlineStr">
        <is>
          <t>Notizbuch A5, Papier, kariert, Hardcover</t>
        </is>
      </c>
      <c r="F9" s="19" t="inlineStr">
        <is>
          <t>CH</t>
        </is>
      </c>
      <c r="G9" s="19" t="inlineStr">
        <is>
          <t>J</t>
        </is>
      </c>
      <c r="H9" s="19" t="inlineStr">
        <is>
          <t>482010</t>
        </is>
      </c>
      <c r="I9" s="19" t="n"/>
      <c r="J9" s="15" t="n">
        <v>10</v>
      </c>
      <c r="K9" s="22" t="n">
        <v>0.3</v>
      </c>
      <c r="L9" s="8">
        <f>IF(A9="","",IF(LEN(TRIM(IF(B9="","Herstellerreferenz fehlt; ","")&amp;IF(E9="","Beschreibung fehlt; ",IF(COUNTIF(Generisch,TRIM(E9))&gt;0,"Beschreibung zu allgemein; ",""))&amp;IF(OR(LEN(F9)&lt;&gt;2,UPPER(F9)="EU"),"Ursprungsland konkret angeben; ","")&amp;IF(LEN(H9)&lt;&gt;6,"HS-Code 6-stellig prüfen; ","")&amp;IF(AND(I9&lt;&gt;"",LEN(I9)&lt;&gt;10),"TARIC 10-stellig prüfen; ","")&amp;IF(AND(I9&lt;&gt;"",LEFT(I9,6)&lt;&gt;H9),"TARIC passt nicht zu HS-Code; ","")&amp;IF(AND(C9&lt;&gt;"",LEN(C9)&lt;&gt;8,LEN(C9)&lt;&gt;12,LEN(C9)&lt;&gt;13,LEN(C9)&lt;&gt;14),"GTIN-Länge prüfen; ","")&amp;IF(OR(G9="J",G9="N"),"","Präferenz J/N wählen; ")&amp;IF(N(J9)&lt;=0,"Warenwert fehlt; ","")))=0,"OK",TRIM(IF(B9="","Herstellerreferenz fehlt; ","")&amp;IF(E9="","Beschreibung fehlt; ",IF(COUNTIF(Generisch,TRIM(E9))&gt;0,"Beschreibung zu allgemein; ",""))&amp;IF(OR(LEN(F9)&lt;&gt;2,UPPER(F9)="EU"),"Ursprungsland konkret angeben; ","")&amp;IF(LEN(H9)&lt;&gt;6,"HS-Code 6-stellig prüfen; ","")&amp;IF(AND(I9&lt;&gt;"",LEN(I9)&lt;&gt;10),"TARIC 10-stellig prüfen; ","")&amp;IF(AND(I9&lt;&gt;"",LEFT(I9,6)&lt;&gt;H9),"TARIC passt nicht zu HS-Code; ","")&amp;IF(AND(C9&lt;&gt;"",LEN(C9)&lt;&gt;8,LEN(C9)&lt;&gt;12,LEN(C9)&lt;&gt;13,LEN(C9)&lt;&gt;14),"GTIN-Länge prüfen; ","")&amp;IF(OR(G9="J",G9="N"),"","Präferenz J/N wählen; ")&amp;IF(N(J9)&lt;=0,"Warenwert fehlt; ",""))))</f>
        <v/>
      </c>
    </row>
    <row r="10">
      <c r="A10" s="19" t="inlineStr">
        <is>
          <t>A-1005</t>
        </is>
      </c>
      <c r="B10" s="19" t="inlineStr">
        <is>
          <t>KS-MET-01</t>
        </is>
      </c>
      <c r="C10" s="19" t="inlineStr">
        <is>
          <t>7600000001057</t>
        </is>
      </c>
      <c r="D10" s="20">
        <f>IF(A10="","",IF(C10="","Y081",""))</f>
        <v/>
      </c>
      <c r="E10" s="21" t="inlineStr">
        <is>
          <t>Kugelschreiber, Metallgehäuse, nachfüllbar</t>
        </is>
      </c>
      <c r="F10" s="19" t="inlineStr">
        <is>
          <t>CN</t>
        </is>
      </c>
      <c r="G10" s="19" t="inlineStr">
        <is>
          <t>N</t>
        </is>
      </c>
      <c r="H10" s="19" t="inlineStr">
        <is>
          <t>960810</t>
        </is>
      </c>
      <c r="I10" s="19" t="n"/>
      <c r="J10" s="15" t="n">
        <v>6</v>
      </c>
      <c r="K10" s="22" t="n">
        <v>0.02</v>
      </c>
      <c r="L10" s="8">
        <f>IF(A10="","",IF(LEN(TRIM(IF(B10="","Herstellerreferenz fehlt; ","")&amp;IF(E10="","Beschreibung fehlt; ",IF(COUNTIF(Generisch,TRIM(E10))&gt;0,"Beschreibung zu allgemein; ",""))&amp;IF(OR(LEN(F10)&lt;&gt;2,UPPER(F10)="EU"),"Ursprungsland konkret angeben; ","")&amp;IF(LEN(H10)&lt;&gt;6,"HS-Code 6-stellig prüfen; ","")&amp;IF(AND(I10&lt;&gt;"",LEN(I10)&lt;&gt;10),"TARIC 10-stellig prüfen; ","")&amp;IF(AND(I10&lt;&gt;"",LEFT(I10,6)&lt;&gt;H10),"TARIC passt nicht zu HS-Code; ","")&amp;IF(AND(C10&lt;&gt;"",LEN(C10)&lt;&gt;8,LEN(C10)&lt;&gt;12,LEN(C10)&lt;&gt;13,LEN(C10)&lt;&gt;14),"GTIN-Länge prüfen; ","")&amp;IF(OR(G10="J",G10="N"),"","Präferenz J/N wählen; ")&amp;IF(N(J10)&lt;=0,"Warenwert fehlt; ","")))=0,"OK",TRIM(IF(B10="","Herstellerreferenz fehlt; ","")&amp;IF(E10="","Beschreibung fehlt; ",IF(COUNTIF(Generisch,TRIM(E10))&gt;0,"Beschreibung zu allgemein; ",""))&amp;IF(OR(LEN(F10)&lt;&gt;2,UPPER(F10)="EU"),"Ursprungsland konkret angeben; ","")&amp;IF(LEN(H10)&lt;&gt;6,"HS-Code 6-stellig prüfen; ","")&amp;IF(AND(I10&lt;&gt;"",LEN(I10)&lt;&gt;10),"TARIC 10-stellig prüfen; ","")&amp;IF(AND(I10&lt;&gt;"",LEFT(I10,6)&lt;&gt;H10),"TARIC passt nicht zu HS-Code; ","")&amp;IF(AND(C10&lt;&gt;"",LEN(C10)&lt;&gt;8,LEN(C10)&lt;&gt;12,LEN(C10)&lt;&gt;13,LEN(C10)&lt;&gt;14),"GTIN-Länge prüfen; ","")&amp;IF(OR(G10="J",G10="N"),"","Präferenz J/N wählen; ")&amp;IF(N(J10)&lt;=0,"Warenwert fehlt; ",""))))</f>
        <v/>
      </c>
    </row>
    <row r="11">
      <c r="A11" s="19" t="inlineStr">
        <is>
          <t>A-1006</t>
        </is>
      </c>
      <c r="B11" s="19" t="n"/>
      <c r="C11" s="19" t="inlineStr">
        <is>
          <t>76000000011</t>
        </is>
      </c>
      <c r="D11" s="20">
        <f>IF(A11="","",IF(C11="","Y081",""))</f>
        <v/>
      </c>
      <c r="E11" s="21" t="inlineStr">
        <is>
          <t>gift</t>
        </is>
      </c>
      <c r="F11" s="19" t="inlineStr">
        <is>
          <t>EU</t>
        </is>
      </c>
      <c r="G11" s="19" t="inlineStr">
        <is>
          <t>N</t>
        </is>
      </c>
      <c r="H11" s="19" t="inlineStr">
        <is>
          <t>4820</t>
        </is>
      </c>
      <c r="I11" s="19" t="n"/>
      <c r="J11" s="15" t="n">
        <v>20</v>
      </c>
      <c r="K11" s="22" t="n">
        <v>0.4</v>
      </c>
      <c r="L11" s="8">
        <f>IF(A11="","",IF(LEN(TRIM(IF(B11="","Herstellerreferenz fehlt; ","")&amp;IF(E11="","Beschreibung fehlt; ",IF(COUNTIF(Generisch,TRIM(E11))&gt;0,"Beschreibung zu allgemein; ",""))&amp;IF(OR(LEN(F11)&lt;&gt;2,UPPER(F11)="EU"),"Ursprungsland konkret angeben; ","")&amp;IF(LEN(H11)&lt;&gt;6,"HS-Code 6-stellig prüfen; ","")&amp;IF(AND(I11&lt;&gt;"",LEN(I11)&lt;&gt;10),"TARIC 10-stellig prüfen; ","")&amp;IF(AND(I11&lt;&gt;"",LEFT(I11,6)&lt;&gt;H11),"TARIC passt nicht zu HS-Code; ","")&amp;IF(AND(C11&lt;&gt;"",LEN(C11)&lt;&gt;8,LEN(C11)&lt;&gt;12,LEN(C11)&lt;&gt;13,LEN(C11)&lt;&gt;14),"GTIN-Länge prüfen; ","")&amp;IF(OR(G11="J",G11="N"),"","Präferenz J/N wählen; ")&amp;IF(N(J11)&lt;=0,"Warenwert fehlt; ","")))=0,"OK",TRIM(IF(B11="","Herstellerreferenz fehlt; ","")&amp;IF(E11="","Beschreibung fehlt; ",IF(COUNTIF(Generisch,TRIM(E11))&gt;0,"Beschreibung zu allgemein; ",""))&amp;IF(OR(LEN(F11)&lt;&gt;2,UPPER(F11)="EU"),"Ursprungsland konkret angeben; ","")&amp;IF(LEN(H11)&lt;&gt;6,"HS-Code 6-stellig prüfen; ","")&amp;IF(AND(I11&lt;&gt;"",LEN(I11)&lt;&gt;10),"TARIC 10-stellig prüfen; ","")&amp;IF(AND(I11&lt;&gt;"",LEFT(I11,6)&lt;&gt;H11),"TARIC passt nicht zu HS-Code; ","")&amp;IF(AND(C11&lt;&gt;"",LEN(C11)&lt;&gt;8,LEN(C11)&lt;&gt;12,LEN(C11)&lt;&gt;13,LEN(C11)&lt;&gt;14),"GTIN-Länge prüfen; ","")&amp;IF(OR(G11="J",G11="N"),"","Präferenz J/N wählen; ")&amp;IF(N(J11)&lt;=0,"Warenwert fehlt; ",""))))</f>
        <v/>
      </c>
    </row>
    <row r="12">
      <c r="A12" s="23" t="n"/>
      <c r="B12" s="23" t="n"/>
      <c r="C12" s="23" t="n"/>
      <c r="D12" s="20">
        <f>IF(A12="","",IF(C12="","Y081",""))</f>
        <v/>
      </c>
      <c r="E12" s="24" t="n"/>
      <c r="F12" s="23" t="n"/>
      <c r="G12" s="23" t="n"/>
      <c r="H12" s="23" t="n"/>
      <c r="I12" s="23" t="n"/>
      <c r="J12" s="12" t="n"/>
      <c r="K12" s="25" t="n"/>
      <c r="L12" s="8">
        <f>IF(A12="","",IF(LEN(TRIM(IF(B12="","Herstellerreferenz fehlt; ","")&amp;IF(E12="","Beschreibung fehlt; ",IF(COUNTIF(Generisch,TRIM(E12))&gt;0,"Beschreibung zu allgemein; ",""))&amp;IF(OR(LEN(F12)&lt;&gt;2,UPPER(F12)="EU"),"Ursprungsland konkret angeben; ","")&amp;IF(LEN(H12)&lt;&gt;6,"HS-Code 6-stellig prüfen; ","")&amp;IF(AND(I12&lt;&gt;"",LEN(I12)&lt;&gt;10),"TARIC 10-stellig prüfen; ","")&amp;IF(AND(I12&lt;&gt;"",LEFT(I12,6)&lt;&gt;H12),"TARIC passt nicht zu HS-Code; ","")&amp;IF(AND(C12&lt;&gt;"",LEN(C12)&lt;&gt;8,LEN(C12)&lt;&gt;12,LEN(C12)&lt;&gt;13,LEN(C12)&lt;&gt;14),"GTIN-Länge prüfen; ","")&amp;IF(OR(G12="J",G12="N"),"","Präferenz J/N wählen; ")&amp;IF(N(J12)&lt;=0,"Warenwert fehlt; ","")))=0,"OK",TRIM(IF(B12="","Herstellerreferenz fehlt; ","")&amp;IF(E12="","Beschreibung fehlt; ",IF(COUNTIF(Generisch,TRIM(E12))&gt;0,"Beschreibung zu allgemein; ",""))&amp;IF(OR(LEN(F12)&lt;&gt;2,UPPER(F12)="EU"),"Ursprungsland konkret angeben; ","")&amp;IF(LEN(H12)&lt;&gt;6,"HS-Code 6-stellig prüfen; ","")&amp;IF(AND(I12&lt;&gt;"",LEN(I12)&lt;&gt;10),"TARIC 10-stellig prüfen; ","")&amp;IF(AND(I12&lt;&gt;"",LEFT(I12,6)&lt;&gt;H12),"TARIC passt nicht zu HS-Code; ","")&amp;IF(AND(C12&lt;&gt;"",LEN(C12)&lt;&gt;8,LEN(C12)&lt;&gt;12,LEN(C12)&lt;&gt;13,LEN(C12)&lt;&gt;14),"GTIN-Länge prüfen; ","")&amp;IF(OR(G12="J",G12="N"),"","Präferenz J/N wählen; ")&amp;IF(N(J12)&lt;=0,"Warenwert fehlt; ",""))))</f>
        <v/>
      </c>
    </row>
    <row r="13">
      <c r="A13" s="23" t="n"/>
      <c r="B13" s="23" t="n"/>
      <c r="C13" s="23" t="n"/>
      <c r="D13" s="20">
        <f>IF(A13="","",IF(C13="","Y081",""))</f>
        <v/>
      </c>
      <c r="E13" s="24" t="n"/>
      <c r="F13" s="23" t="n"/>
      <c r="G13" s="23" t="n"/>
      <c r="H13" s="23" t="n"/>
      <c r="I13" s="23" t="n"/>
      <c r="J13" s="12" t="n"/>
      <c r="K13" s="25" t="n"/>
      <c r="L13" s="8">
        <f>IF(A13="","",IF(LEN(TRIM(IF(B13="","Herstellerreferenz fehlt; ","")&amp;IF(E13="","Beschreibung fehlt; ",IF(COUNTIF(Generisch,TRIM(E13))&gt;0,"Beschreibung zu allgemein; ",""))&amp;IF(OR(LEN(F13)&lt;&gt;2,UPPER(F13)="EU"),"Ursprungsland konkret angeben; ","")&amp;IF(LEN(H13)&lt;&gt;6,"HS-Code 6-stellig prüfen; ","")&amp;IF(AND(I13&lt;&gt;"",LEN(I13)&lt;&gt;10),"TARIC 10-stellig prüfen; ","")&amp;IF(AND(I13&lt;&gt;"",LEFT(I13,6)&lt;&gt;H13),"TARIC passt nicht zu HS-Code; ","")&amp;IF(AND(C13&lt;&gt;"",LEN(C13)&lt;&gt;8,LEN(C13)&lt;&gt;12,LEN(C13)&lt;&gt;13,LEN(C13)&lt;&gt;14),"GTIN-Länge prüfen; ","")&amp;IF(OR(G13="J",G13="N"),"","Präferenz J/N wählen; ")&amp;IF(N(J13)&lt;=0,"Warenwert fehlt; ","")))=0,"OK",TRIM(IF(B13="","Herstellerreferenz fehlt; ","")&amp;IF(E13="","Beschreibung fehlt; ",IF(COUNTIF(Generisch,TRIM(E13))&gt;0,"Beschreibung zu allgemein; ",""))&amp;IF(OR(LEN(F13)&lt;&gt;2,UPPER(F13)="EU"),"Ursprungsland konkret angeben; ","")&amp;IF(LEN(H13)&lt;&gt;6,"HS-Code 6-stellig prüfen; ","")&amp;IF(AND(I13&lt;&gt;"",LEN(I13)&lt;&gt;10),"TARIC 10-stellig prüfen; ","")&amp;IF(AND(I13&lt;&gt;"",LEFT(I13,6)&lt;&gt;H13),"TARIC passt nicht zu HS-Code; ","")&amp;IF(AND(C13&lt;&gt;"",LEN(C13)&lt;&gt;8,LEN(C13)&lt;&gt;12,LEN(C13)&lt;&gt;13,LEN(C13)&lt;&gt;14),"GTIN-Länge prüfen; ","")&amp;IF(OR(G13="J",G13="N"),"","Präferenz J/N wählen; ")&amp;IF(N(J13)&lt;=0,"Warenwert fehlt; ",""))))</f>
        <v/>
      </c>
    </row>
    <row r="14">
      <c r="A14" s="23" t="n"/>
      <c r="B14" s="23" t="n"/>
      <c r="C14" s="23" t="n"/>
      <c r="D14" s="20">
        <f>IF(A14="","",IF(C14="","Y081",""))</f>
        <v/>
      </c>
      <c r="E14" s="24" t="n"/>
      <c r="F14" s="23" t="n"/>
      <c r="G14" s="23" t="n"/>
      <c r="H14" s="23" t="n"/>
      <c r="I14" s="23" t="n"/>
      <c r="J14" s="12" t="n"/>
      <c r="K14" s="25" t="n"/>
      <c r="L14" s="8">
        <f>IF(A14="","",IF(LEN(TRIM(IF(B14="","Herstellerreferenz fehlt; ","")&amp;IF(E14="","Beschreibung fehlt; ",IF(COUNTIF(Generisch,TRIM(E14))&gt;0,"Beschreibung zu allgemein; ",""))&amp;IF(OR(LEN(F14)&lt;&gt;2,UPPER(F14)="EU"),"Ursprungsland konkret angeben; ","")&amp;IF(LEN(H14)&lt;&gt;6,"HS-Code 6-stellig prüfen; ","")&amp;IF(AND(I14&lt;&gt;"",LEN(I14)&lt;&gt;10),"TARIC 10-stellig prüfen; ","")&amp;IF(AND(I14&lt;&gt;"",LEFT(I14,6)&lt;&gt;H14),"TARIC passt nicht zu HS-Code; ","")&amp;IF(AND(C14&lt;&gt;"",LEN(C14)&lt;&gt;8,LEN(C14)&lt;&gt;12,LEN(C14)&lt;&gt;13,LEN(C14)&lt;&gt;14),"GTIN-Länge prüfen; ","")&amp;IF(OR(G14="J",G14="N"),"","Präferenz J/N wählen; ")&amp;IF(N(J14)&lt;=0,"Warenwert fehlt; ","")))=0,"OK",TRIM(IF(B14="","Herstellerreferenz fehlt; ","")&amp;IF(E14="","Beschreibung fehlt; ",IF(COUNTIF(Generisch,TRIM(E14))&gt;0,"Beschreibung zu allgemein; ",""))&amp;IF(OR(LEN(F14)&lt;&gt;2,UPPER(F14)="EU"),"Ursprungsland konkret angeben; ","")&amp;IF(LEN(H14)&lt;&gt;6,"HS-Code 6-stellig prüfen; ","")&amp;IF(AND(I14&lt;&gt;"",LEN(I14)&lt;&gt;10),"TARIC 10-stellig prüfen; ","")&amp;IF(AND(I14&lt;&gt;"",LEFT(I14,6)&lt;&gt;H14),"TARIC passt nicht zu HS-Code; ","")&amp;IF(AND(C14&lt;&gt;"",LEN(C14)&lt;&gt;8,LEN(C14)&lt;&gt;12,LEN(C14)&lt;&gt;13,LEN(C14)&lt;&gt;14),"GTIN-Länge prüfen; ","")&amp;IF(OR(G14="J",G14="N"),"","Präferenz J/N wählen; ")&amp;IF(N(J14)&lt;=0,"Warenwert fehlt; ",""))))</f>
        <v/>
      </c>
    </row>
    <row r="15">
      <c r="A15" s="23" t="n"/>
      <c r="B15" s="23" t="n"/>
      <c r="C15" s="23" t="n"/>
      <c r="D15" s="20">
        <f>IF(A15="","",IF(C15="","Y081",""))</f>
        <v/>
      </c>
      <c r="E15" s="24" t="n"/>
      <c r="F15" s="23" t="n"/>
      <c r="G15" s="23" t="n"/>
      <c r="H15" s="23" t="n"/>
      <c r="I15" s="23" t="n"/>
      <c r="J15" s="12" t="n"/>
      <c r="K15" s="25" t="n"/>
      <c r="L15" s="8">
        <f>IF(A15="","",IF(LEN(TRIM(IF(B15="","Herstellerreferenz fehlt; ","")&amp;IF(E15="","Beschreibung fehlt; ",IF(COUNTIF(Generisch,TRIM(E15))&gt;0,"Beschreibung zu allgemein; ",""))&amp;IF(OR(LEN(F15)&lt;&gt;2,UPPER(F15)="EU"),"Ursprungsland konkret angeben; ","")&amp;IF(LEN(H15)&lt;&gt;6,"HS-Code 6-stellig prüfen; ","")&amp;IF(AND(I15&lt;&gt;"",LEN(I15)&lt;&gt;10),"TARIC 10-stellig prüfen; ","")&amp;IF(AND(I15&lt;&gt;"",LEFT(I15,6)&lt;&gt;H15),"TARIC passt nicht zu HS-Code; ","")&amp;IF(AND(C15&lt;&gt;"",LEN(C15)&lt;&gt;8,LEN(C15)&lt;&gt;12,LEN(C15)&lt;&gt;13,LEN(C15)&lt;&gt;14),"GTIN-Länge prüfen; ","")&amp;IF(OR(G15="J",G15="N"),"","Präferenz J/N wählen; ")&amp;IF(N(J15)&lt;=0,"Warenwert fehlt; ","")))=0,"OK",TRIM(IF(B15="","Herstellerreferenz fehlt; ","")&amp;IF(E15="","Beschreibung fehlt; ",IF(COUNTIF(Generisch,TRIM(E15))&gt;0,"Beschreibung zu allgemein; ",""))&amp;IF(OR(LEN(F15)&lt;&gt;2,UPPER(F15)="EU"),"Ursprungsland konkret angeben; ","")&amp;IF(LEN(H15)&lt;&gt;6,"HS-Code 6-stellig prüfen; ","")&amp;IF(AND(I15&lt;&gt;"",LEN(I15)&lt;&gt;10),"TARIC 10-stellig prüfen; ","")&amp;IF(AND(I15&lt;&gt;"",LEFT(I15,6)&lt;&gt;H15),"TARIC passt nicht zu HS-Code; ","")&amp;IF(AND(C15&lt;&gt;"",LEN(C15)&lt;&gt;8,LEN(C15)&lt;&gt;12,LEN(C15)&lt;&gt;13,LEN(C15)&lt;&gt;14),"GTIN-Länge prüfen; ","")&amp;IF(OR(G15="J",G15="N"),"","Präferenz J/N wählen; ")&amp;IF(N(J15)&lt;=0,"Warenwert fehlt; ",""))))</f>
        <v/>
      </c>
    </row>
    <row r="16">
      <c r="A16" s="23" t="n"/>
      <c r="B16" s="23" t="n"/>
      <c r="C16" s="23" t="n"/>
      <c r="D16" s="20">
        <f>IF(A16="","",IF(C16="","Y081",""))</f>
        <v/>
      </c>
      <c r="E16" s="24" t="n"/>
      <c r="F16" s="23" t="n"/>
      <c r="G16" s="23" t="n"/>
      <c r="H16" s="23" t="n"/>
      <c r="I16" s="23" t="n"/>
      <c r="J16" s="12" t="n"/>
      <c r="K16" s="25" t="n"/>
      <c r="L16" s="8">
        <f>IF(A16="","",IF(LEN(TRIM(IF(B16="","Herstellerreferenz fehlt; ","")&amp;IF(E16="","Beschreibung fehlt; ",IF(COUNTIF(Generisch,TRIM(E16))&gt;0,"Beschreibung zu allgemein; ",""))&amp;IF(OR(LEN(F16)&lt;&gt;2,UPPER(F16)="EU"),"Ursprungsland konkret angeben; ","")&amp;IF(LEN(H16)&lt;&gt;6,"HS-Code 6-stellig prüfen; ","")&amp;IF(AND(I16&lt;&gt;"",LEN(I16)&lt;&gt;10),"TARIC 10-stellig prüfen; ","")&amp;IF(AND(I16&lt;&gt;"",LEFT(I16,6)&lt;&gt;H16),"TARIC passt nicht zu HS-Code; ","")&amp;IF(AND(C16&lt;&gt;"",LEN(C16)&lt;&gt;8,LEN(C16)&lt;&gt;12,LEN(C16)&lt;&gt;13,LEN(C16)&lt;&gt;14),"GTIN-Länge prüfen; ","")&amp;IF(OR(G16="J",G16="N"),"","Präferenz J/N wählen; ")&amp;IF(N(J16)&lt;=0,"Warenwert fehlt; ","")))=0,"OK",TRIM(IF(B16="","Herstellerreferenz fehlt; ","")&amp;IF(E16="","Beschreibung fehlt; ",IF(COUNTIF(Generisch,TRIM(E16))&gt;0,"Beschreibung zu allgemein; ",""))&amp;IF(OR(LEN(F16)&lt;&gt;2,UPPER(F16)="EU"),"Ursprungsland konkret angeben; ","")&amp;IF(LEN(H16)&lt;&gt;6,"HS-Code 6-stellig prüfen; ","")&amp;IF(AND(I16&lt;&gt;"",LEN(I16)&lt;&gt;10),"TARIC 10-stellig prüfen; ","")&amp;IF(AND(I16&lt;&gt;"",LEFT(I16,6)&lt;&gt;H16),"TARIC passt nicht zu HS-Code; ","")&amp;IF(AND(C16&lt;&gt;"",LEN(C16)&lt;&gt;8,LEN(C16)&lt;&gt;12,LEN(C16)&lt;&gt;13,LEN(C16)&lt;&gt;14),"GTIN-Länge prüfen; ","")&amp;IF(OR(G16="J",G16="N"),"","Präferenz J/N wählen; ")&amp;IF(N(J16)&lt;=0,"Warenwert fehlt; ",""))))</f>
        <v/>
      </c>
    </row>
    <row r="17">
      <c r="A17" s="23" t="n"/>
      <c r="B17" s="23" t="n"/>
      <c r="C17" s="23" t="n"/>
      <c r="D17" s="20">
        <f>IF(A17="","",IF(C17="","Y081",""))</f>
        <v/>
      </c>
      <c r="E17" s="24" t="n"/>
      <c r="F17" s="23" t="n"/>
      <c r="G17" s="23" t="n"/>
      <c r="H17" s="23" t="n"/>
      <c r="I17" s="23" t="n"/>
      <c r="J17" s="12" t="n"/>
      <c r="K17" s="25" t="n"/>
      <c r="L17" s="8">
        <f>IF(A17="","",IF(LEN(TRIM(IF(B17="","Herstellerreferenz fehlt; ","")&amp;IF(E17="","Beschreibung fehlt; ",IF(COUNTIF(Generisch,TRIM(E17))&gt;0,"Beschreibung zu allgemein; ",""))&amp;IF(OR(LEN(F17)&lt;&gt;2,UPPER(F17)="EU"),"Ursprungsland konkret angeben; ","")&amp;IF(LEN(H17)&lt;&gt;6,"HS-Code 6-stellig prüfen; ","")&amp;IF(AND(I17&lt;&gt;"",LEN(I17)&lt;&gt;10),"TARIC 10-stellig prüfen; ","")&amp;IF(AND(I17&lt;&gt;"",LEFT(I17,6)&lt;&gt;H17),"TARIC passt nicht zu HS-Code; ","")&amp;IF(AND(C17&lt;&gt;"",LEN(C17)&lt;&gt;8,LEN(C17)&lt;&gt;12,LEN(C17)&lt;&gt;13,LEN(C17)&lt;&gt;14),"GTIN-Länge prüfen; ","")&amp;IF(OR(G17="J",G17="N"),"","Präferenz J/N wählen; ")&amp;IF(N(J17)&lt;=0,"Warenwert fehlt; ","")))=0,"OK",TRIM(IF(B17="","Herstellerreferenz fehlt; ","")&amp;IF(E17="","Beschreibung fehlt; ",IF(COUNTIF(Generisch,TRIM(E17))&gt;0,"Beschreibung zu allgemein; ",""))&amp;IF(OR(LEN(F17)&lt;&gt;2,UPPER(F17)="EU"),"Ursprungsland konkret angeben; ","")&amp;IF(LEN(H17)&lt;&gt;6,"HS-Code 6-stellig prüfen; ","")&amp;IF(AND(I17&lt;&gt;"",LEN(I17)&lt;&gt;10),"TARIC 10-stellig prüfen; ","")&amp;IF(AND(I17&lt;&gt;"",LEFT(I17,6)&lt;&gt;H17),"TARIC passt nicht zu HS-Code; ","")&amp;IF(AND(C17&lt;&gt;"",LEN(C17)&lt;&gt;8,LEN(C17)&lt;&gt;12,LEN(C17)&lt;&gt;13,LEN(C17)&lt;&gt;14),"GTIN-Länge prüfen; ","")&amp;IF(OR(G17="J",G17="N"),"","Präferenz J/N wählen; ")&amp;IF(N(J17)&lt;=0,"Warenwert fehlt; ",""))))</f>
        <v/>
      </c>
    </row>
    <row r="18">
      <c r="A18" s="23" t="n"/>
      <c r="B18" s="23" t="n"/>
      <c r="C18" s="23" t="n"/>
      <c r="D18" s="20">
        <f>IF(A18="","",IF(C18="","Y081",""))</f>
        <v/>
      </c>
      <c r="E18" s="24" t="n"/>
      <c r="F18" s="23" t="n"/>
      <c r="G18" s="23" t="n"/>
      <c r="H18" s="23" t="n"/>
      <c r="I18" s="23" t="n"/>
      <c r="J18" s="12" t="n"/>
      <c r="K18" s="25" t="n"/>
      <c r="L18" s="8">
        <f>IF(A18="","",IF(LEN(TRIM(IF(B18="","Herstellerreferenz fehlt; ","")&amp;IF(E18="","Beschreibung fehlt; ",IF(COUNTIF(Generisch,TRIM(E18))&gt;0,"Beschreibung zu allgemein; ",""))&amp;IF(OR(LEN(F18)&lt;&gt;2,UPPER(F18)="EU"),"Ursprungsland konkret angeben; ","")&amp;IF(LEN(H18)&lt;&gt;6,"HS-Code 6-stellig prüfen; ","")&amp;IF(AND(I18&lt;&gt;"",LEN(I18)&lt;&gt;10),"TARIC 10-stellig prüfen; ","")&amp;IF(AND(I18&lt;&gt;"",LEFT(I18,6)&lt;&gt;H18),"TARIC passt nicht zu HS-Code; ","")&amp;IF(AND(C18&lt;&gt;"",LEN(C18)&lt;&gt;8,LEN(C18)&lt;&gt;12,LEN(C18)&lt;&gt;13,LEN(C18)&lt;&gt;14),"GTIN-Länge prüfen; ","")&amp;IF(OR(G18="J",G18="N"),"","Präferenz J/N wählen; ")&amp;IF(N(J18)&lt;=0,"Warenwert fehlt; ","")))=0,"OK",TRIM(IF(B18="","Herstellerreferenz fehlt; ","")&amp;IF(E18="","Beschreibung fehlt; ",IF(COUNTIF(Generisch,TRIM(E18))&gt;0,"Beschreibung zu allgemein; ",""))&amp;IF(OR(LEN(F18)&lt;&gt;2,UPPER(F18)="EU"),"Ursprungsland konkret angeben; ","")&amp;IF(LEN(H18)&lt;&gt;6,"HS-Code 6-stellig prüfen; ","")&amp;IF(AND(I18&lt;&gt;"",LEN(I18)&lt;&gt;10),"TARIC 10-stellig prüfen; ","")&amp;IF(AND(I18&lt;&gt;"",LEFT(I18,6)&lt;&gt;H18),"TARIC passt nicht zu HS-Code; ","")&amp;IF(AND(C18&lt;&gt;"",LEN(C18)&lt;&gt;8,LEN(C18)&lt;&gt;12,LEN(C18)&lt;&gt;13,LEN(C18)&lt;&gt;14),"GTIN-Länge prüfen; ","")&amp;IF(OR(G18="J",G18="N"),"","Präferenz J/N wählen; ")&amp;IF(N(J18)&lt;=0,"Warenwert fehlt; ",""))))</f>
        <v/>
      </c>
    </row>
    <row r="19">
      <c r="A19" s="23" t="n"/>
      <c r="B19" s="23" t="n"/>
      <c r="C19" s="23" t="n"/>
      <c r="D19" s="20">
        <f>IF(A19="","",IF(C19="","Y081",""))</f>
        <v/>
      </c>
      <c r="E19" s="24" t="n"/>
      <c r="F19" s="23" t="n"/>
      <c r="G19" s="23" t="n"/>
      <c r="H19" s="23" t="n"/>
      <c r="I19" s="23" t="n"/>
      <c r="J19" s="12" t="n"/>
      <c r="K19" s="25" t="n"/>
      <c r="L19" s="8">
        <f>IF(A19="","",IF(LEN(TRIM(IF(B19="","Herstellerreferenz fehlt; ","")&amp;IF(E19="","Beschreibung fehlt; ",IF(COUNTIF(Generisch,TRIM(E19))&gt;0,"Beschreibung zu allgemein; ",""))&amp;IF(OR(LEN(F19)&lt;&gt;2,UPPER(F19)="EU"),"Ursprungsland konkret angeben; ","")&amp;IF(LEN(H19)&lt;&gt;6,"HS-Code 6-stellig prüfen; ","")&amp;IF(AND(I19&lt;&gt;"",LEN(I19)&lt;&gt;10),"TARIC 10-stellig prüfen; ","")&amp;IF(AND(I19&lt;&gt;"",LEFT(I19,6)&lt;&gt;H19),"TARIC passt nicht zu HS-Code; ","")&amp;IF(AND(C19&lt;&gt;"",LEN(C19)&lt;&gt;8,LEN(C19)&lt;&gt;12,LEN(C19)&lt;&gt;13,LEN(C19)&lt;&gt;14),"GTIN-Länge prüfen; ","")&amp;IF(OR(G19="J",G19="N"),"","Präferenz J/N wählen; ")&amp;IF(N(J19)&lt;=0,"Warenwert fehlt; ","")))=0,"OK",TRIM(IF(B19="","Herstellerreferenz fehlt; ","")&amp;IF(E19="","Beschreibung fehlt; ",IF(COUNTIF(Generisch,TRIM(E19))&gt;0,"Beschreibung zu allgemein; ",""))&amp;IF(OR(LEN(F19)&lt;&gt;2,UPPER(F19)="EU"),"Ursprungsland konkret angeben; ","")&amp;IF(LEN(H19)&lt;&gt;6,"HS-Code 6-stellig prüfen; ","")&amp;IF(AND(I19&lt;&gt;"",LEN(I19)&lt;&gt;10),"TARIC 10-stellig prüfen; ","")&amp;IF(AND(I19&lt;&gt;"",LEFT(I19,6)&lt;&gt;H19),"TARIC passt nicht zu HS-Code; ","")&amp;IF(AND(C19&lt;&gt;"",LEN(C19)&lt;&gt;8,LEN(C19)&lt;&gt;12,LEN(C19)&lt;&gt;13,LEN(C19)&lt;&gt;14),"GTIN-Länge prüfen; ","")&amp;IF(OR(G19="J",G19="N"),"","Präferenz J/N wählen; ")&amp;IF(N(J19)&lt;=0,"Warenwert fehlt; ",""))))</f>
        <v/>
      </c>
    </row>
    <row r="20">
      <c r="A20" s="23" t="n"/>
      <c r="B20" s="23" t="n"/>
      <c r="C20" s="23" t="n"/>
      <c r="D20" s="20">
        <f>IF(A20="","",IF(C20="","Y081",""))</f>
        <v/>
      </c>
      <c r="E20" s="24" t="n"/>
      <c r="F20" s="23" t="n"/>
      <c r="G20" s="23" t="n"/>
      <c r="H20" s="23" t="n"/>
      <c r="I20" s="23" t="n"/>
      <c r="J20" s="12" t="n"/>
      <c r="K20" s="25" t="n"/>
      <c r="L20" s="8">
        <f>IF(A20="","",IF(LEN(TRIM(IF(B20="","Herstellerreferenz fehlt; ","")&amp;IF(E20="","Beschreibung fehlt; ",IF(COUNTIF(Generisch,TRIM(E20))&gt;0,"Beschreibung zu allgemein; ",""))&amp;IF(OR(LEN(F20)&lt;&gt;2,UPPER(F20)="EU"),"Ursprungsland konkret angeben; ","")&amp;IF(LEN(H20)&lt;&gt;6,"HS-Code 6-stellig prüfen; ","")&amp;IF(AND(I20&lt;&gt;"",LEN(I20)&lt;&gt;10),"TARIC 10-stellig prüfen; ","")&amp;IF(AND(I20&lt;&gt;"",LEFT(I20,6)&lt;&gt;H20),"TARIC passt nicht zu HS-Code; ","")&amp;IF(AND(C20&lt;&gt;"",LEN(C20)&lt;&gt;8,LEN(C20)&lt;&gt;12,LEN(C20)&lt;&gt;13,LEN(C20)&lt;&gt;14),"GTIN-Länge prüfen; ","")&amp;IF(OR(G20="J",G20="N"),"","Präferenz J/N wählen; ")&amp;IF(N(J20)&lt;=0,"Warenwert fehlt; ","")))=0,"OK",TRIM(IF(B20="","Herstellerreferenz fehlt; ","")&amp;IF(E20="","Beschreibung fehlt; ",IF(COUNTIF(Generisch,TRIM(E20))&gt;0,"Beschreibung zu allgemein; ",""))&amp;IF(OR(LEN(F20)&lt;&gt;2,UPPER(F20)="EU"),"Ursprungsland konkret angeben; ","")&amp;IF(LEN(H20)&lt;&gt;6,"HS-Code 6-stellig prüfen; ","")&amp;IF(AND(I20&lt;&gt;"",LEN(I20)&lt;&gt;10),"TARIC 10-stellig prüfen; ","")&amp;IF(AND(I20&lt;&gt;"",LEFT(I20,6)&lt;&gt;H20),"TARIC passt nicht zu HS-Code; ","")&amp;IF(AND(C20&lt;&gt;"",LEN(C20)&lt;&gt;8,LEN(C20)&lt;&gt;12,LEN(C20)&lt;&gt;13,LEN(C20)&lt;&gt;14),"GTIN-Länge prüfen; ","")&amp;IF(OR(G20="J",G20="N"),"","Präferenz J/N wählen; ")&amp;IF(N(J20)&lt;=0,"Warenwert fehlt; ",""))))</f>
        <v/>
      </c>
    </row>
    <row r="21">
      <c r="A21" s="23" t="n"/>
      <c r="B21" s="23" t="n"/>
      <c r="C21" s="23" t="n"/>
      <c r="D21" s="20">
        <f>IF(A21="","",IF(C21="","Y081",""))</f>
        <v/>
      </c>
      <c r="E21" s="24" t="n"/>
      <c r="F21" s="23" t="n"/>
      <c r="G21" s="23" t="n"/>
      <c r="H21" s="23" t="n"/>
      <c r="I21" s="23" t="n"/>
      <c r="J21" s="12" t="n"/>
      <c r="K21" s="25" t="n"/>
      <c r="L21" s="8">
        <f>IF(A21="","",IF(LEN(TRIM(IF(B21="","Herstellerreferenz fehlt; ","")&amp;IF(E21="","Beschreibung fehlt; ",IF(COUNTIF(Generisch,TRIM(E21))&gt;0,"Beschreibung zu allgemein; ",""))&amp;IF(OR(LEN(F21)&lt;&gt;2,UPPER(F21)="EU"),"Ursprungsland konkret angeben; ","")&amp;IF(LEN(H21)&lt;&gt;6,"HS-Code 6-stellig prüfen; ","")&amp;IF(AND(I21&lt;&gt;"",LEN(I21)&lt;&gt;10),"TARIC 10-stellig prüfen; ","")&amp;IF(AND(I21&lt;&gt;"",LEFT(I21,6)&lt;&gt;H21),"TARIC passt nicht zu HS-Code; ","")&amp;IF(AND(C21&lt;&gt;"",LEN(C21)&lt;&gt;8,LEN(C21)&lt;&gt;12,LEN(C21)&lt;&gt;13,LEN(C21)&lt;&gt;14),"GTIN-Länge prüfen; ","")&amp;IF(OR(G21="J",G21="N"),"","Präferenz J/N wählen; ")&amp;IF(N(J21)&lt;=0,"Warenwert fehlt; ","")))=0,"OK",TRIM(IF(B21="","Herstellerreferenz fehlt; ","")&amp;IF(E21="","Beschreibung fehlt; ",IF(COUNTIF(Generisch,TRIM(E21))&gt;0,"Beschreibung zu allgemein; ",""))&amp;IF(OR(LEN(F21)&lt;&gt;2,UPPER(F21)="EU"),"Ursprungsland konkret angeben; ","")&amp;IF(LEN(H21)&lt;&gt;6,"HS-Code 6-stellig prüfen; ","")&amp;IF(AND(I21&lt;&gt;"",LEN(I21)&lt;&gt;10),"TARIC 10-stellig prüfen; ","")&amp;IF(AND(I21&lt;&gt;"",LEFT(I21,6)&lt;&gt;H21),"TARIC passt nicht zu HS-Code; ","")&amp;IF(AND(C21&lt;&gt;"",LEN(C21)&lt;&gt;8,LEN(C21)&lt;&gt;12,LEN(C21)&lt;&gt;13,LEN(C21)&lt;&gt;14),"GTIN-Länge prüfen; ","")&amp;IF(OR(G21="J",G21="N"),"","Präferenz J/N wählen; ")&amp;IF(N(J21)&lt;=0,"Warenwert fehlt; ",""))))</f>
        <v/>
      </c>
    </row>
    <row r="22">
      <c r="A22" s="23" t="n"/>
      <c r="B22" s="23" t="n"/>
      <c r="C22" s="23" t="n"/>
      <c r="D22" s="20">
        <f>IF(A22="","",IF(C22="","Y081",""))</f>
        <v/>
      </c>
      <c r="E22" s="24" t="n"/>
      <c r="F22" s="23" t="n"/>
      <c r="G22" s="23" t="n"/>
      <c r="H22" s="23" t="n"/>
      <c r="I22" s="23" t="n"/>
      <c r="J22" s="12" t="n"/>
      <c r="K22" s="25" t="n"/>
      <c r="L22" s="8">
        <f>IF(A22="","",IF(LEN(TRIM(IF(B22="","Herstellerreferenz fehlt; ","")&amp;IF(E22="","Beschreibung fehlt; ",IF(COUNTIF(Generisch,TRIM(E22))&gt;0,"Beschreibung zu allgemein; ",""))&amp;IF(OR(LEN(F22)&lt;&gt;2,UPPER(F22)="EU"),"Ursprungsland konkret angeben; ","")&amp;IF(LEN(H22)&lt;&gt;6,"HS-Code 6-stellig prüfen; ","")&amp;IF(AND(I22&lt;&gt;"",LEN(I22)&lt;&gt;10),"TARIC 10-stellig prüfen; ","")&amp;IF(AND(I22&lt;&gt;"",LEFT(I22,6)&lt;&gt;H22),"TARIC passt nicht zu HS-Code; ","")&amp;IF(AND(C22&lt;&gt;"",LEN(C22)&lt;&gt;8,LEN(C22)&lt;&gt;12,LEN(C22)&lt;&gt;13,LEN(C22)&lt;&gt;14),"GTIN-Länge prüfen; ","")&amp;IF(OR(G22="J",G22="N"),"","Präferenz J/N wählen; ")&amp;IF(N(J22)&lt;=0,"Warenwert fehlt; ","")))=0,"OK",TRIM(IF(B22="","Herstellerreferenz fehlt; ","")&amp;IF(E22="","Beschreibung fehlt; ",IF(COUNTIF(Generisch,TRIM(E22))&gt;0,"Beschreibung zu allgemein; ",""))&amp;IF(OR(LEN(F22)&lt;&gt;2,UPPER(F22)="EU"),"Ursprungsland konkret angeben; ","")&amp;IF(LEN(H22)&lt;&gt;6,"HS-Code 6-stellig prüfen; ","")&amp;IF(AND(I22&lt;&gt;"",LEN(I22)&lt;&gt;10),"TARIC 10-stellig prüfen; ","")&amp;IF(AND(I22&lt;&gt;"",LEFT(I22,6)&lt;&gt;H22),"TARIC passt nicht zu HS-Code; ","")&amp;IF(AND(C22&lt;&gt;"",LEN(C22)&lt;&gt;8,LEN(C22)&lt;&gt;12,LEN(C22)&lt;&gt;13,LEN(C22)&lt;&gt;14),"GTIN-Länge prüfen; ","")&amp;IF(OR(G22="J",G22="N"),"","Präferenz J/N wählen; ")&amp;IF(N(J22)&lt;=0,"Warenwert fehlt; ",""))))</f>
        <v/>
      </c>
    </row>
    <row r="23">
      <c r="A23" s="23" t="n"/>
      <c r="B23" s="23" t="n"/>
      <c r="C23" s="23" t="n"/>
      <c r="D23" s="20">
        <f>IF(A23="","",IF(C23="","Y081",""))</f>
        <v/>
      </c>
      <c r="E23" s="24" t="n"/>
      <c r="F23" s="23" t="n"/>
      <c r="G23" s="23" t="n"/>
      <c r="H23" s="23" t="n"/>
      <c r="I23" s="23" t="n"/>
      <c r="J23" s="12" t="n"/>
      <c r="K23" s="25" t="n"/>
      <c r="L23" s="8">
        <f>IF(A23="","",IF(LEN(TRIM(IF(B23="","Herstellerreferenz fehlt; ","")&amp;IF(E23="","Beschreibung fehlt; ",IF(COUNTIF(Generisch,TRIM(E23))&gt;0,"Beschreibung zu allgemein; ",""))&amp;IF(OR(LEN(F23)&lt;&gt;2,UPPER(F23)="EU"),"Ursprungsland konkret angeben; ","")&amp;IF(LEN(H23)&lt;&gt;6,"HS-Code 6-stellig prüfen; ","")&amp;IF(AND(I23&lt;&gt;"",LEN(I23)&lt;&gt;10),"TARIC 10-stellig prüfen; ","")&amp;IF(AND(I23&lt;&gt;"",LEFT(I23,6)&lt;&gt;H23),"TARIC passt nicht zu HS-Code; ","")&amp;IF(AND(C23&lt;&gt;"",LEN(C23)&lt;&gt;8,LEN(C23)&lt;&gt;12,LEN(C23)&lt;&gt;13,LEN(C23)&lt;&gt;14),"GTIN-Länge prüfen; ","")&amp;IF(OR(G23="J",G23="N"),"","Präferenz J/N wählen; ")&amp;IF(N(J23)&lt;=0,"Warenwert fehlt; ","")))=0,"OK",TRIM(IF(B23="","Herstellerreferenz fehlt; ","")&amp;IF(E23="","Beschreibung fehlt; ",IF(COUNTIF(Generisch,TRIM(E23))&gt;0,"Beschreibung zu allgemein; ",""))&amp;IF(OR(LEN(F23)&lt;&gt;2,UPPER(F23)="EU"),"Ursprungsland konkret angeben; ","")&amp;IF(LEN(H23)&lt;&gt;6,"HS-Code 6-stellig prüfen; ","")&amp;IF(AND(I23&lt;&gt;"",LEN(I23)&lt;&gt;10),"TARIC 10-stellig prüfen; ","")&amp;IF(AND(I23&lt;&gt;"",LEFT(I23,6)&lt;&gt;H23),"TARIC passt nicht zu HS-Code; ","")&amp;IF(AND(C23&lt;&gt;"",LEN(C23)&lt;&gt;8,LEN(C23)&lt;&gt;12,LEN(C23)&lt;&gt;13,LEN(C23)&lt;&gt;14),"GTIN-Länge prüfen; ","")&amp;IF(OR(G23="J",G23="N"),"","Präferenz J/N wählen; ")&amp;IF(N(J23)&lt;=0,"Warenwert fehlt; ",""))))</f>
        <v/>
      </c>
    </row>
    <row r="24">
      <c r="A24" s="23" t="n"/>
      <c r="B24" s="23" t="n"/>
      <c r="C24" s="23" t="n"/>
      <c r="D24" s="20">
        <f>IF(A24="","",IF(C24="","Y081",""))</f>
        <v/>
      </c>
      <c r="E24" s="24" t="n"/>
      <c r="F24" s="23" t="n"/>
      <c r="G24" s="23" t="n"/>
      <c r="H24" s="23" t="n"/>
      <c r="I24" s="23" t="n"/>
      <c r="J24" s="12" t="n"/>
      <c r="K24" s="25" t="n"/>
      <c r="L24" s="8">
        <f>IF(A24="","",IF(LEN(TRIM(IF(B24="","Herstellerreferenz fehlt; ","")&amp;IF(E24="","Beschreibung fehlt; ",IF(COUNTIF(Generisch,TRIM(E24))&gt;0,"Beschreibung zu allgemein; ",""))&amp;IF(OR(LEN(F24)&lt;&gt;2,UPPER(F24)="EU"),"Ursprungsland konkret angeben; ","")&amp;IF(LEN(H24)&lt;&gt;6,"HS-Code 6-stellig prüfen; ","")&amp;IF(AND(I24&lt;&gt;"",LEN(I24)&lt;&gt;10),"TARIC 10-stellig prüfen; ","")&amp;IF(AND(I24&lt;&gt;"",LEFT(I24,6)&lt;&gt;H24),"TARIC passt nicht zu HS-Code; ","")&amp;IF(AND(C24&lt;&gt;"",LEN(C24)&lt;&gt;8,LEN(C24)&lt;&gt;12,LEN(C24)&lt;&gt;13,LEN(C24)&lt;&gt;14),"GTIN-Länge prüfen; ","")&amp;IF(OR(G24="J",G24="N"),"","Präferenz J/N wählen; ")&amp;IF(N(J24)&lt;=0,"Warenwert fehlt; ","")))=0,"OK",TRIM(IF(B24="","Herstellerreferenz fehlt; ","")&amp;IF(E24="","Beschreibung fehlt; ",IF(COUNTIF(Generisch,TRIM(E24))&gt;0,"Beschreibung zu allgemein; ",""))&amp;IF(OR(LEN(F24)&lt;&gt;2,UPPER(F24)="EU"),"Ursprungsland konkret angeben; ","")&amp;IF(LEN(H24)&lt;&gt;6,"HS-Code 6-stellig prüfen; ","")&amp;IF(AND(I24&lt;&gt;"",LEN(I24)&lt;&gt;10),"TARIC 10-stellig prüfen; ","")&amp;IF(AND(I24&lt;&gt;"",LEFT(I24,6)&lt;&gt;H24),"TARIC passt nicht zu HS-Code; ","")&amp;IF(AND(C24&lt;&gt;"",LEN(C24)&lt;&gt;8,LEN(C24)&lt;&gt;12,LEN(C24)&lt;&gt;13,LEN(C24)&lt;&gt;14),"GTIN-Länge prüfen; ","")&amp;IF(OR(G24="J",G24="N"),"","Präferenz J/N wählen; ")&amp;IF(N(J24)&lt;=0,"Warenwert fehlt; ",""))))</f>
        <v/>
      </c>
    </row>
    <row r="25">
      <c r="A25" s="23" t="n"/>
      <c r="B25" s="23" t="n"/>
      <c r="C25" s="23" t="n"/>
      <c r="D25" s="20">
        <f>IF(A25="","",IF(C25="","Y081",""))</f>
        <v/>
      </c>
      <c r="E25" s="24" t="n"/>
      <c r="F25" s="23" t="n"/>
      <c r="G25" s="23" t="n"/>
      <c r="H25" s="23" t="n"/>
      <c r="I25" s="23" t="n"/>
      <c r="J25" s="12" t="n"/>
      <c r="K25" s="25" t="n"/>
      <c r="L25" s="8">
        <f>IF(A25="","",IF(LEN(TRIM(IF(B25="","Herstellerreferenz fehlt; ","")&amp;IF(E25="","Beschreibung fehlt; ",IF(COUNTIF(Generisch,TRIM(E25))&gt;0,"Beschreibung zu allgemein; ",""))&amp;IF(OR(LEN(F25)&lt;&gt;2,UPPER(F25)="EU"),"Ursprungsland konkret angeben; ","")&amp;IF(LEN(H25)&lt;&gt;6,"HS-Code 6-stellig prüfen; ","")&amp;IF(AND(I25&lt;&gt;"",LEN(I25)&lt;&gt;10),"TARIC 10-stellig prüfen; ","")&amp;IF(AND(I25&lt;&gt;"",LEFT(I25,6)&lt;&gt;H25),"TARIC passt nicht zu HS-Code; ","")&amp;IF(AND(C25&lt;&gt;"",LEN(C25)&lt;&gt;8,LEN(C25)&lt;&gt;12,LEN(C25)&lt;&gt;13,LEN(C25)&lt;&gt;14),"GTIN-Länge prüfen; ","")&amp;IF(OR(G25="J",G25="N"),"","Präferenz J/N wählen; ")&amp;IF(N(J25)&lt;=0,"Warenwert fehlt; ","")))=0,"OK",TRIM(IF(B25="","Herstellerreferenz fehlt; ","")&amp;IF(E25="","Beschreibung fehlt; ",IF(COUNTIF(Generisch,TRIM(E25))&gt;0,"Beschreibung zu allgemein; ",""))&amp;IF(OR(LEN(F25)&lt;&gt;2,UPPER(F25)="EU"),"Ursprungsland konkret angeben; ","")&amp;IF(LEN(H25)&lt;&gt;6,"HS-Code 6-stellig prüfen; ","")&amp;IF(AND(I25&lt;&gt;"",LEN(I25)&lt;&gt;10),"TARIC 10-stellig prüfen; ","")&amp;IF(AND(I25&lt;&gt;"",LEFT(I25,6)&lt;&gt;H25),"TARIC passt nicht zu HS-Code; ","")&amp;IF(AND(C25&lt;&gt;"",LEN(C25)&lt;&gt;8,LEN(C25)&lt;&gt;12,LEN(C25)&lt;&gt;13,LEN(C25)&lt;&gt;14),"GTIN-Länge prüfen; ","")&amp;IF(OR(G25="J",G25="N"),"","Präferenz J/N wählen; ")&amp;IF(N(J25)&lt;=0,"Warenwert fehlt; ",""))))</f>
        <v/>
      </c>
    </row>
    <row r="26">
      <c r="A26" s="23" t="n"/>
      <c r="B26" s="23" t="n"/>
      <c r="C26" s="23" t="n"/>
      <c r="D26" s="20">
        <f>IF(A26="","",IF(C26="","Y081",""))</f>
        <v/>
      </c>
      <c r="E26" s="24" t="n"/>
      <c r="F26" s="23" t="n"/>
      <c r="G26" s="23" t="n"/>
      <c r="H26" s="23" t="n"/>
      <c r="I26" s="23" t="n"/>
      <c r="J26" s="12" t="n"/>
      <c r="K26" s="25" t="n"/>
      <c r="L26" s="8">
        <f>IF(A26="","",IF(LEN(TRIM(IF(B26="","Herstellerreferenz fehlt; ","")&amp;IF(E26="","Beschreibung fehlt; ",IF(COUNTIF(Generisch,TRIM(E26))&gt;0,"Beschreibung zu allgemein; ",""))&amp;IF(OR(LEN(F26)&lt;&gt;2,UPPER(F26)="EU"),"Ursprungsland konkret angeben; ","")&amp;IF(LEN(H26)&lt;&gt;6,"HS-Code 6-stellig prüfen; ","")&amp;IF(AND(I26&lt;&gt;"",LEN(I26)&lt;&gt;10),"TARIC 10-stellig prüfen; ","")&amp;IF(AND(I26&lt;&gt;"",LEFT(I26,6)&lt;&gt;H26),"TARIC passt nicht zu HS-Code; ","")&amp;IF(AND(C26&lt;&gt;"",LEN(C26)&lt;&gt;8,LEN(C26)&lt;&gt;12,LEN(C26)&lt;&gt;13,LEN(C26)&lt;&gt;14),"GTIN-Länge prüfen; ","")&amp;IF(OR(G26="J",G26="N"),"","Präferenz J/N wählen; ")&amp;IF(N(J26)&lt;=0,"Warenwert fehlt; ","")))=0,"OK",TRIM(IF(B26="","Herstellerreferenz fehlt; ","")&amp;IF(E26="","Beschreibung fehlt; ",IF(COUNTIF(Generisch,TRIM(E26))&gt;0,"Beschreibung zu allgemein; ",""))&amp;IF(OR(LEN(F26)&lt;&gt;2,UPPER(F26)="EU"),"Ursprungsland konkret angeben; ","")&amp;IF(LEN(H26)&lt;&gt;6,"HS-Code 6-stellig prüfen; ","")&amp;IF(AND(I26&lt;&gt;"",LEN(I26)&lt;&gt;10),"TARIC 10-stellig prüfen; ","")&amp;IF(AND(I26&lt;&gt;"",LEFT(I26,6)&lt;&gt;H26),"TARIC passt nicht zu HS-Code; ","")&amp;IF(AND(C26&lt;&gt;"",LEN(C26)&lt;&gt;8,LEN(C26)&lt;&gt;12,LEN(C26)&lt;&gt;13,LEN(C26)&lt;&gt;14),"GTIN-Länge prüfen; ","")&amp;IF(OR(G26="J",G26="N"),"","Präferenz J/N wählen; ")&amp;IF(N(J26)&lt;=0,"Warenwert fehlt; ",""))))</f>
        <v/>
      </c>
    </row>
    <row r="27">
      <c r="A27" s="23" t="n"/>
      <c r="B27" s="23" t="n"/>
      <c r="C27" s="23" t="n"/>
      <c r="D27" s="20">
        <f>IF(A27="","",IF(C27="","Y081",""))</f>
        <v/>
      </c>
      <c r="E27" s="24" t="n"/>
      <c r="F27" s="23" t="n"/>
      <c r="G27" s="23" t="n"/>
      <c r="H27" s="23" t="n"/>
      <c r="I27" s="23" t="n"/>
      <c r="J27" s="12" t="n"/>
      <c r="K27" s="25" t="n"/>
      <c r="L27" s="8">
        <f>IF(A27="","",IF(LEN(TRIM(IF(B27="","Herstellerreferenz fehlt; ","")&amp;IF(E27="","Beschreibung fehlt; ",IF(COUNTIF(Generisch,TRIM(E27))&gt;0,"Beschreibung zu allgemein; ",""))&amp;IF(OR(LEN(F27)&lt;&gt;2,UPPER(F27)="EU"),"Ursprungsland konkret angeben; ","")&amp;IF(LEN(H27)&lt;&gt;6,"HS-Code 6-stellig prüfen; ","")&amp;IF(AND(I27&lt;&gt;"",LEN(I27)&lt;&gt;10),"TARIC 10-stellig prüfen; ","")&amp;IF(AND(I27&lt;&gt;"",LEFT(I27,6)&lt;&gt;H27),"TARIC passt nicht zu HS-Code; ","")&amp;IF(AND(C27&lt;&gt;"",LEN(C27)&lt;&gt;8,LEN(C27)&lt;&gt;12,LEN(C27)&lt;&gt;13,LEN(C27)&lt;&gt;14),"GTIN-Länge prüfen; ","")&amp;IF(OR(G27="J",G27="N"),"","Präferenz J/N wählen; ")&amp;IF(N(J27)&lt;=0,"Warenwert fehlt; ","")))=0,"OK",TRIM(IF(B27="","Herstellerreferenz fehlt; ","")&amp;IF(E27="","Beschreibung fehlt; ",IF(COUNTIF(Generisch,TRIM(E27))&gt;0,"Beschreibung zu allgemein; ",""))&amp;IF(OR(LEN(F27)&lt;&gt;2,UPPER(F27)="EU"),"Ursprungsland konkret angeben; ","")&amp;IF(LEN(H27)&lt;&gt;6,"HS-Code 6-stellig prüfen; ","")&amp;IF(AND(I27&lt;&gt;"",LEN(I27)&lt;&gt;10),"TARIC 10-stellig prüfen; ","")&amp;IF(AND(I27&lt;&gt;"",LEFT(I27,6)&lt;&gt;H27),"TARIC passt nicht zu HS-Code; ","")&amp;IF(AND(C27&lt;&gt;"",LEN(C27)&lt;&gt;8,LEN(C27)&lt;&gt;12,LEN(C27)&lt;&gt;13,LEN(C27)&lt;&gt;14),"GTIN-Länge prüfen; ","")&amp;IF(OR(G27="J",G27="N"),"","Präferenz J/N wählen; ")&amp;IF(N(J27)&lt;=0,"Warenwert fehlt; ",""))))</f>
        <v/>
      </c>
    </row>
    <row r="28">
      <c r="A28" s="23" t="n"/>
      <c r="B28" s="23" t="n"/>
      <c r="C28" s="23" t="n"/>
      <c r="D28" s="20">
        <f>IF(A28="","",IF(C28="","Y081",""))</f>
        <v/>
      </c>
      <c r="E28" s="24" t="n"/>
      <c r="F28" s="23" t="n"/>
      <c r="G28" s="23" t="n"/>
      <c r="H28" s="23" t="n"/>
      <c r="I28" s="23" t="n"/>
      <c r="J28" s="12" t="n"/>
      <c r="K28" s="25" t="n"/>
      <c r="L28" s="8">
        <f>IF(A28="","",IF(LEN(TRIM(IF(B28="","Herstellerreferenz fehlt; ","")&amp;IF(E28="","Beschreibung fehlt; ",IF(COUNTIF(Generisch,TRIM(E28))&gt;0,"Beschreibung zu allgemein; ",""))&amp;IF(OR(LEN(F28)&lt;&gt;2,UPPER(F28)="EU"),"Ursprungsland konkret angeben; ","")&amp;IF(LEN(H28)&lt;&gt;6,"HS-Code 6-stellig prüfen; ","")&amp;IF(AND(I28&lt;&gt;"",LEN(I28)&lt;&gt;10),"TARIC 10-stellig prüfen; ","")&amp;IF(AND(I28&lt;&gt;"",LEFT(I28,6)&lt;&gt;H28),"TARIC passt nicht zu HS-Code; ","")&amp;IF(AND(C28&lt;&gt;"",LEN(C28)&lt;&gt;8,LEN(C28)&lt;&gt;12,LEN(C28)&lt;&gt;13,LEN(C28)&lt;&gt;14),"GTIN-Länge prüfen; ","")&amp;IF(OR(G28="J",G28="N"),"","Präferenz J/N wählen; ")&amp;IF(N(J28)&lt;=0,"Warenwert fehlt; ","")))=0,"OK",TRIM(IF(B28="","Herstellerreferenz fehlt; ","")&amp;IF(E28="","Beschreibung fehlt; ",IF(COUNTIF(Generisch,TRIM(E28))&gt;0,"Beschreibung zu allgemein; ",""))&amp;IF(OR(LEN(F28)&lt;&gt;2,UPPER(F28)="EU"),"Ursprungsland konkret angeben; ","")&amp;IF(LEN(H28)&lt;&gt;6,"HS-Code 6-stellig prüfen; ","")&amp;IF(AND(I28&lt;&gt;"",LEN(I28)&lt;&gt;10),"TARIC 10-stellig prüfen; ","")&amp;IF(AND(I28&lt;&gt;"",LEFT(I28,6)&lt;&gt;H28),"TARIC passt nicht zu HS-Code; ","")&amp;IF(AND(C28&lt;&gt;"",LEN(C28)&lt;&gt;8,LEN(C28)&lt;&gt;12,LEN(C28)&lt;&gt;13,LEN(C28)&lt;&gt;14),"GTIN-Länge prüfen; ","")&amp;IF(OR(G28="J",G28="N"),"","Präferenz J/N wählen; ")&amp;IF(N(J28)&lt;=0,"Warenwert fehlt; ",""))))</f>
        <v/>
      </c>
    </row>
    <row r="29">
      <c r="A29" s="23" t="n"/>
      <c r="B29" s="23" t="n"/>
      <c r="C29" s="23" t="n"/>
      <c r="D29" s="20">
        <f>IF(A29="","",IF(C29="","Y081",""))</f>
        <v/>
      </c>
      <c r="E29" s="24" t="n"/>
      <c r="F29" s="23" t="n"/>
      <c r="G29" s="23" t="n"/>
      <c r="H29" s="23" t="n"/>
      <c r="I29" s="23" t="n"/>
      <c r="J29" s="12" t="n"/>
      <c r="K29" s="25" t="n"/>
      <c r="L29" s="8">
        <f>IF(A29="","",IF(LEN(TRIM(IF(B29="","Herstellerreferenz fehlt; ","")&amp;IF(E29="","Beschreibung fehlt; ",IF(COUNTIF(Generisch,TRIM(E29))&gt;0,"Beschreibung zu allgemein; ",""))&amp;IF(OR(LEN(F29)&lt;&gt;2,UPPER(F29)="EU"),"Ursprungsland konkret angeben; ","")&amp;IF(LEN(H29)&lt;&gt;6,"HS-Code 6-stellig prüfen; ","")&amp;IF(AND(I29&lt;&gt;"",LEN(I29)&lt;&gt;10),"TARIC 10-stellig prüfen; ","")&amp;IF(AND(I29&lt;&gt;"",LEFT(I29,6)&lt;&gt;H29),"TARIC passt nicht zu HS-Code; ","")&amp;IF(AND(C29&lt;&gt;"",LEN(C29)&lt;&gt;8,LEN(C29)&lt;&gt;12,LEN(C29)&lt;&gt;13,LEN(C29)&lt;&gt;14),"GTIN-Länge prüfen; ","")&amp;IF(OR(G29="J",G29="N"),"","Präferenz J/N wählen; ")&amp;IF(N(J29)&lt;=0,"Warenwert fehlt; ","")))=0,"OK",TRIM(IF(B29="","Herstellerreferenz fehlt; ","")&amp;IF(E29="","Beschreibung fehlt; ",IF(COUNTIF(Generisch,TRIM(E29))&gt;0,"Beschreibung zu allgemein; ",""))&amp;IF(OR(LEN(F29)&lt;&gt;2,UPPER(F29)="EU"),"Ursprungsland konkret angeben; ","")&amp;IF(LEN(H29)&lt;&gt;6,"HS-Code 6-stellig prüfen; ","")&amp;IF(AND(I29&lt;&gt;"",LEN(I29)&lt;&gt;10),"TARIC 10-stellig prüfen; ","")&amp;IF(AND(I29&lt;&gt;"",LEFT(I29,6)&lt;&gt;H29),"TARIC passt nicht zu HS-Code; ","")&amp;IF(AND(C29&lt;&gt;"",LEN(C29)&lt;&gt;8,LEN(C29)&lt;&gt;12,LEN(C29)&lt;&gt;13,LEN(C29)&lt;&gt;14),"GTIN-Länge prüfen; ","")&amp;IF(OR(G29="J",G29="N"),"","Präferenz J/N wählen; ")&amp;IF(N(J29)&lt;=0,"Warenwert fehlt; ",""))))</f>
        <v/>
      </c>
    </row>
    <row r="30">
      <c r="A30" s="23" t="n"/>
      <c r="B30" s="23" t="n"/>
      <c r="C30" s="23" t="n"/>
      <c r="D30" s="20">
        <f>IF(A30="","",IF(C30="","Y081",""))</f>
        <v/>
      </c>
      <c r="E30" s="24" t="n"/>
      <c r="F30" s="23" t="n"/>
      <c r="G30" s="23" t="n"/>
      <c r="H30" s="23" t="n"/>
      <c r="I30" s="23" t="n"/>
      <c r="J30" s="12" t="n"/>
      <c r="K30" s="25" t="n"/>
      <c r="L30" s="8">
        <f>IF(A30="","",IF(LEN(TRIM(IF(B30="","Herstellerreferenz fehlt; ","")&amp;IF(E30="","Beschreibung fehlt; ",IF(COUNTIF(Generisch,TRIM(E30))&gt;0,"Beschreibung zu allgemein; ",""))&amp;IF(OR(LEN(F30)&lt;&gt;2,UPPER(F30)="EU"),"Ursprungsland konkret angeben; ","")&amp;IF(LEN(H30)&lt;&gt;6,"HS-Code 6-stellig prüfen; ","")&amp;IF(AND(I30&lt;&gt;"",LEN(I30)&lt;&gt;10),"TARIC 10-stellig prüfen; ","")&amp;IF(AND(I30&lt;&gt;"",LEFT(I30,6)&lt;&gt;H30),"TARIC passt nicht zu HS-Code; ","")&amp;IF(AND(C30&lt;&gt;"",LEN(C30)&lt;&gt;8,LEN(C30)&lt;&gt;12,LEN(C30)&lt;&gt;13,LEN(C30)&lt;&gt;14),"GTIN-Länge prüfen; ","")&amp;IF(OR(G30="J",G30="N"),"","Präferenz J/N wählen; ")&amp;IF(N(J30)&lt;=0,"Warenwert fehlt; ","")))=0,"OK",TRIM(IF(B30="","Herstellerreferenz fehlt; ","")&amp;IF(E30="","Beschreibung fehlt; ",IF(COUNTIF(Generisch,TRIM(E30))&gt;0,"Beschreibung zu allgemein; ",""))&amp;IF(OR(LEN(F30)&lt;&gt;2,UPPER(F30)="EU"),"Ursprungsland konkret angeben; ","")&amp;IF(LEN(H30)&lt;&gt;6,"HS-Code 6-stellig prüfen; ","")&amp;IF(AND(I30&lt;&gt;"",LEN(I30)&lt;&gt;10),"TARIC 10-stellig prüfen; ","")&amp;IF(AND(I30&lt;&gt;"",LEFT(I30,6)&lt;&gt;H30),"TARIC passt nicht zu HS-Code; ","")&amp;IF(AND(C30&lt;&gt;"",LEN(C30)&lt;&gt;8,LEN(C30)&lt;&gt;12,LEN(C30)&lt;&gt;13,LEN(C30)&lt;&gt;14),"GTIN-Länge prüfen; ","")&amp;IF(OR(G30="J",G30="N"),"","Präferenz J/N wählen; ")&amp;IF(N(J30)&lt;=0,"Warenwert fehlt; ",""))))</f>
        <v/>
      </c>
    </row>
    <row r="31">
      <c r="A31" s="23" t="n"/>
      <c r="B31" s="23" t="n"/>
      <c r="C31" s="23" t="n"/>
      <c r="D31" s="20">
        <f>IF(A31="","",IF(C31="","Y081",""))</f>
        <v/>
      </c>
      <c r="E31" s="24" t="n"/>
      <c r="F31" s="23" t="n"/>
      <c r="G31" s="23" t="n"/>
      <c r="H31" s="23" t="n"/>
      <c r="I31" s="23" t="n"/>
      <c r="J31" s="12" t="n"/>
      <c r="K31" s="25" t="n"/>
      <c r="L31" s="8">
        <f>IF(A31="","",IF(LEN(TRIM(IF(B31="","Herstellerreferenz fehlt; ","")&amp;IF(E31="","Beschreibung fehlt; ",IF(COUNTIF(Generisch,TRIM(E31))&gt;0,"Beschreibung zu allgemein; ",""))&amp;IF(OR(LEN(F31)&lt;&gt;2,UPPER(F31)="EU"),"Ursprungsland konkret angeben; ","")&amp;IF(LEN(H31)&lt;&gt;6,"HS-Code 6-stellig prüfen; ","")&amp;IF(AND(I31&lt;&gt;"",LEN(I31)&lt;&gt;10),"TARIC 10-stellig prüfen; ","")&amp;IF(AND(I31&lt;&gt;"",LEFT(I31,6)&lt;&gt;H31),"TARIC passt nicht zu HS-Code; ","")&amp;IF(AND(C31&lt;&gt;"",LEN(C31)&lt;&gt;8,LEN(C31)&lt;&gt;12,LEN(C31)&lt;&gt;13,LEN(C31)&lt;&gt;14),"GTIN-Länge prüfen; ","")&amp;IF(OR(G31="J",G31="N"),"","Präferenz J/N wählen; ")&amp;IF(N(J31)&lt;=0,"Warenwert fehlt; ","")))=0,"OK",TRIM(IF(B31="","Herstellerreferenz fehlt; ","")&amp;IF(E31="","Beschreibung fehlt; ",IF(COUNTIF(Generisch,TRIM(E31))&gt;0,"Beschreibung zu allgemein; ",""))&amp;IF(OR(LEN(F31)&lt;&gt;2,UPPER(F31)="EU"),"Ursprungsland konkret angeben; ","")&amp;IF(LEN(H31)&lt;&gt;6,"HS-Code 6-stellig prüfen; ","")&amp;IF(AND(I31&lt;&gt;"",LEN(I31)&lt;&gt;10),"TARIC 10-stellig prüfen; ","")&amp;IF(AND(I31&lt;&gt;"",LEFT(I31,6)&lt;&gt;H31),"TARIC passt nicht zu HS-Code; ","")&amp;IF(AND(C31&lt;&gt;"",LEN(C31)&lt;&gt;8,LEN(C31)&lt;&gt;12,LEN(C31)&lt;&gt;13,LEN(C31)&lt;&gt;14),"GTIN-Länge prüfen; ","")&amp;IF(OR(G31="J",G31="N"),"","Präferenz J/N wählen; ")&amp;IF(N(J31)&lt;=0,"Warenwert fehlt; ",""))))</f>
        <v/>
      </c>
    </row>
    <row r="32">
      <c r="A32" s="23" t="n"/>
      <c r="B32" s="23" t="n"/>
      <c r="C32" s="23" t="n"/>
      <c r="D32" s="20">
        <f>IF(A32="","",IF(C32="","Y081",""))</f>
        <v/>
      </c>
      <c r="E32" s="24" t="n"/>
      <c r="F32" s="23" t="n"/>
      <c r="G32" s="23" t="n"/>
      <c r="H32" s="23" t="n"/>
      <c r="I32" s="23" t="n"/>
      <c r="J32" s="12" t="n"/>
      <c r="K32" s="25" t="n"/>
      <c r="L32" s="8">
        <f>IF(A32="","",IF(LEN(TRIM(IF(B32="","Herstellerreferenz fehlt; ","")&amp;IF(E32="","Beschreibung fehlt; ",IF(COUNTIF(Generisch,TRIM(E32))&gt;0,"Beschreibung zu allgemein; ",""))&amp;IF(OR(LEN(F32)&lt;&gt;2,UPPER(F32)="EU"),"Ursprungsland konkret angeben; ","")&amp;IF(LEN(H32)&lt;&gt;6,"HS-Code 6-stellig prüfen; ","")&amp;IF(AND(I32&lt;&gt;"",LEN(I32)&lt;&gt;10),"TARIC 10-stellig prüfen; ","")&amp;IF(AND(I32&lt;&gt;"",LEFT(I32,6)&lt;&gt;H32),"TARIC passt nicht zu HS-Code; ","")&amp;IF(AND(C32&lt;&gt;"",LEN(C32)&lt;&gt;8,LEN(C32)&lt;&gt;12,LEN(C32)&lt;&gt;13,LEN(C32)&lt;&gt;14),"GTIN-Länge prüfen; ","")&amp;IF(OR(G32="J",G32="N"),"","Präferenz J/N wählen; ")&amp;IF(N(J32)&lt;=0,"Warenwert fehlt; ","")))=0,"OK",TRIM(IF(B32="","Herstellerreferenz fehlt; ","")&amp;IF(E32="","Beschreibung fehlt; ",IF(COUNTIF(Generisch,TRIM(E32))&gt;0,"Beschreibung zu allgemein; ",""))&amp;IF(OR(LEN(F32)&lt;&gt;2,UPPER(F32)="EU"),"Ursprungsland konkret angeben; ","")&amp;IF(LEN(H32)&lt;&gt;6,"HS-Code 6-stellig prüfen; ","")&amp;IF(AND(I32&lt;&gt;"",LEN(I32)&lt;&gt;10),"TARIC 10-stellig prüfen; ","")&amp;IF(AND(I32&lt;&gt;"",LEFT(I32,6)&lt;&gt;H32),"TARIC passt nicht zu HS-Code; ","")&amp;IF(AND(C32&lt;&gt;"",LEN(C32)&lt;&gt;8,LEN(C32)&lt;&gt;12,LEN(C32)&lt;&gt;13,LEN(C32)&lt;&gt;14),"GTIN-Länge prüfen; ","")&amp;IF(OR(G32="J",G32="N"),"","Präferenz J/N wählen; ")&amp;IF(N(J32)&lt;=0,"Warenwert fehlt; ",""))))</f>
        <v/>
      </c>
    </row>
    <row r="33">
      <c r="A33" s="23" t="n"/>
      <c r="B33" s="23" t="n"/>
      <c r="C33" s="23" t="n"/>
      <c r="D33" s="20">
        <f>IF(A33="","",IF(C33="","Y081",""))</f>
        <v/>
      </c>
      <c r="E33" s="24" t="n"/>
      <c r="F33" s="23" t="n"/>
      <c r="G33" s="23" t="n"/>
      <c r="H33" s="23" t="n"/>
      <c r="I33" s="23" t="n"/>
      <c r="J33" s="12" t="n"/>
      <c r="K33" s="25" t="n"/>
      <c r="L33" s="8">
        <f>IF(A33="","",IF(LEN(TRIM(IF(B33="","Herstellerreferenz fehlt; ","")&amp;IF(E33="","Beschreibung fehlt; ",IF(COUNTIF(Generisch,TRIM(E33))&gt;0,"Beschreibung zu allgemein; ",""))&amp;IF(OR(LEN(F33)&lt;&gt;2,UPPER(F33)="EU"),"Ursprungsland konkret angeben; ","")&amp;IF(LEN(H33)&lt;&gt;6,"HS-Code 6-stellig prüfen; ","")&amp;IF(AND(I33&lt;&gt;"",LEN(I33)&lt;&gt;10),"TARIC 10-stellig prüfen; ","")&amp;IF(AND(I33&lt;&gt;"",LEFT(I33,6)&lt;&gt;H33),"TARIC passt nicht zu HS-Code; ","")&amp;IF(AND(C33&lt;&gt;"",LEN(C33)&lt;&gt;8,LEN(C33)&lt;&gt;12,LEN(C33)&lt;&gt;13,LEN(C33)&lt;&gt;14),"GTIN-Länge prüfen; ","")&amp;IF(OR(G33="J",G33="N"),"","Präferenz J/N wählen; ")&amp;IF(N(J33)&lt;=0,"Warenwert fehlt; ","")))=0,"OK",TRIM(IF(B33="","Herstellerreferenz fehlt; ","")&amp;IF(E33="","Beschreibung fehlt; ",IF(COUNTIF(Generisch,TRIM(E33))&gt;0,"Beschreibung zu allgemein; ",""))&amp;IF(OR(LEN(F33)&lt;&gt;2,UPPER(F33)="EU"),"Ursprungsland konkret angeben; ","")&amp;IF(LEN(H33)&lt;&gt;6,"HS-Code 6-stellig prüfen; ","")&amp;IF(AND(I33&lt;&gt;"",LEN(I33)&lt;&gt;10),"TARIC 10-stellig prüfen; ","")&amp;IF(AND(I33&lt;&gt;"",LEFT(I33,6)&lt;&gt;H33),"TARIC passt nicht zu HS-Code; ","")&amp;IF(AND(C33&lt;&gt;"",LEN(C33)&lt;&gt;8,LEN(C33)&lt;&gt;12,LEN(C33)&lt;&gt;13,LEN(C33)&lt;&gt;14),"GTIN-Länge prüfen; ","")&amp;IF(OR(G33="J",G33="N"),"","Präferenz J/N wählen; ")&amp;IF(N(J33)&lt;=0,"Warenwert fehlt; ",""))))</f>
        <v/>
      </c>
    </row>
    <row r="34">
      <c r="A34" s="23" t="n"/>
      <c r="B34" s="23" t="n"/>
      <c r="C34" s="23" t="n"/>
      <c r="D34" s="20">
        <f>IF(A34="","",IF(C34="","Y081",""))</f>
        <v/>
      </c>
      <c r="E34" s="24" t="n"/>
      <c r="F34" s="23" t="n"/>
      <c r="G34" s="23" t="n"/>
      <c r="H34" s="23" t="n"/>
      <c r="I34" s="23" t="n"/>
      <c r="J34" s="12" t="n"/>
      <c r="K34" s="25" t="n"/>
      <c r="L34" s="8">
        <f>IF(A34="","",IF(LEN(TRIM(IF(B34="","Herstellerreferenz fehlt; ","")&amp;IF(E34="","Beschreibung fehlt; ",IF(COUNTIF(Generisch,TRIM(E34))&gt;0,"Beschreibung zu allgemein; ",""))&amp;IF(OR(LEN(F34)&lt;&gt;2,UPPER(F34)="EU"),"Ursprungsland konkret angeben; ","")&amp;IF(LEN(H34)&lt;&gt;6,"HS-Code 6-stellig prüfen; ","")&amp;IF(AND(I34&lt;&gt;"",LEN(I34)&lt;&gt;10),"TARIC 10-stellig prüfen; ","")&amp;IF(AND(I34&lt;&gt;"",LEFT(I34,6)&lt;&gt;H34),"TARIC passt nicht zu HS-Code; ","")&amp;IF(AND(C34&lt;&gt;"",LEN(C34)&lt;&gt;8,LEN(C34)&lt;&gt;12,LEN(C34)&lt;&gt;13,LEN(C34)&lt;&gt;14),"GTIN-Länge prüfen; ","")&amp;IF(OR(G34="J",G34="N"),"","Präferenz J/N wählen; ")&amp;IF(N(J34)&lt;=0,"Warenwert fehlt; ","")))=0,"OK",TRIM(IF(B34="","Herstellerreferenz fehlt; ","")&amp;IF(E34="","Beschreibung fehlt; ",IF(COUNTIF(Generisch,TRIM(E34))&gt;0,"Beschreibung zu allgemein; ",""))&amp;IF(OR(LEN(F34)&lt;&gt;2,UPPER(F34)="EU"),"Ursprungsland konkret angeben; ","")&amp;IF(LEN(H34)&lt;&gt;6,"HS-Code 6-stellig prüfen; ","")&amp;IF(AND(I34&lt;&gt;"",LEN(I34)&lt;&gt;10),"TARIC 10-stellig prüfen; ","")&amp;IF(AND(I34&lt;&gt;"",LEFT(I34,6)&lt;&gt;H34),"TARIC passt nicht zu HS-Code; ","")&amp;IF(AND(C34&lt;&gt;"",LEN(C34)&lt;&gt;8,LEN(C34)&lt;&gt;12,LEN(C34)&lt;&gt;13,LEN(C34)&lt;&gt;14),"GTIN-Länge prüfen; ","")&amp;IF(OR(G34="J",G34="N"),"","Präferenz J/N wählen; ")&amp;IF(N(J34)&lt;=0,"Warenwert fehlt; ",""))))</f>
        <v/>
      </c>
    </row>
    <row r="35">
      <c r="A35" s="23" t="n"/>
      <c r="B35" s="23" t="n"/>
      <c r="C35" s="23" t="n"/>
      <c r="D35" s="20">
        <f>IF(A35="","",IF(C35="","Y081",""))</f>
        <v/>
      </c>
      <c r="E35" s="24" t="n"/>
      <c r="F35" s="23" t="n"/>
      <c r="G35" s="23" t="n"/>
      <c r="H35" s="23" t="n"/>
      <c r="I35" s="23" t="n"/>
      <c r="J35" s="12" t="n"/>
      <c r="K35" s="25" t="n"/>
      <c r="L35" s="8">
        <f>IF(A35="","",IF(LEN(TRIM(IF(B35="","Herstellerreferenz fehlt; ","")&amp;IF(E35="","Beschreibung fehlt; ",IF(COUNTIF(Generisch,TRIM(E35))&gt;0,"Beschreibung zu allgemein; ",""))&amp;IF(OR(LEN(F35)&lt;&gt;2,UPPER(F35)="EU"),"Ursprungsland konkret angeben; ","")&amp;IF(LEN(H35)&lt;&gt;6,"HS-Code 6-stellig prüfen; ","")&amp;IF(AND(I35&lt;&gt;"",LEN(I35)&lt;&gt;10),"TARIC 10-stellig prüfen; ","")&amp;IF(AND(I35&lt;&gt;"",LEFT(I35,6)&lt;&gt;H35),"TARIC passt nicht zu HS-Code; ","")&amp;IF(AND(C35&lt;&gt;"",LEN(C35)&lt;&gt;8,LEN(C35)&lt;&gt;12,LEN(C35)&lt;&gt;13,LEN(C35)&lt;&gt;14),"GTIN-Länge prüfen; ","")&amp;IF(OR(G35="J",G35="N"),"","Präferenz J/N wählen; ")&amp;IF(N(J35)&lt;=0,"Warenwert fehlt; ","")))=0,"OK",TRIM(IF(B35="","Herstellerreferenz fehlt; ","")&amp;IF(E35="","Beschreibung fehlt; ",IF(COUNTIF(Generisch,TRIM(E35))&gt;0,"Beschreibung zu allgemein; ",""))&amp;IF(OR(LEN(F35)&lt;&gt;2,UPPER(F35)="EU"),"Ursprungsland konkret angeben; ","")&amp;IF(LEN(H35)&lt;&gt;6,"HS-Code 6-stellig prüfen; ","")&amp;IF(AND(I35&lt;&gt;"",LEN(I35)&lt;&gt;10),"TARIC 10-stellig prüfen; ","")&amp;IF(AND(I35&lt;&gt;"",LEFT(I35,6)&lt;&gt;H35),"TARIC passt nicht zu HS-Code; ","")&amp;IF(AND(C35&lt;&gt;"",LEN(C35)&lt;&gt;8,LEN(C35)&lt;&gt;12,LEN(C35)&lt;&gt;13,LEN(C35)&lt;&gt;14),"GTIN-Länge prüfen; ","")&amp;IF(OR(G35="J",G35="N"),"","Präferenz J/N wählen; ")&amp;IF(N(J35)&lt;=0,"Warenwert fehlt; ",""))))</f>
        <v/>
      </c>
    </row>
    <row r="36">
      <c r="A36" s="23" t="n"/>
      <c r="B36" s="23" t="n"/>
      <c r="C36" s="23" t="n"/>
      <c r="D36" s="20">
        <f>IF(A36="","",IF(C36="","Y081",""))</f>
        <v/>
      </c>
      <c r="E36" s="24" t="n"/>
      <c r="F36" s="23" t="n"/>
      <c r="G36" s="23" t="n"/>
      <c r="H36" s="23" t="n"/>
      <c r="I36" s="23" t="n"/>
      <c r="J36" s="12" t="n"/>
      <c r="K36" s="25" t="n"/>
      <c r="L36" s="8">
        <f>IF(A36="","",IF(LEN(TRIM(IF(B36="","Herstellerreferenz fehlt; ","")&amp;IF(E36="","Beschreibung fehlt; ",IF(COUNTIF(Generisch,TRIM(E36))&gt;0,"Beschreibung zu allgemein; ",""))&amp;IF(OR(LEN(F36)&lt;&gt;2,UPPER(F36)="EU"),"Ursprungsland konkret angeben; ","")&amp;IF(LEN(H36)&lt;&gt;6,"HS-Code 6-stellig prüfen; ","")&amp;IF(AND(I36&lt;&gt;"",LEN(I36)&lt;&gt;10),"TARIC 10-stellig prüfen; ","")&amp;IF(AND(I36&lt;&gt;"",LEFT(I36,6)&lt;&gt;H36),"TARIC passt nicht zu HS-Code; ","")&amp;IF(AND(C36&lt;&gt;"",LEN(C36)&lt;&gt;8,LEN(C36)&lt;&gt;12,LEN(C36)&lt;&gt;13,LEN(C36)&lt;&gt;14),"GTIN-Länge prüfen; ","")&amp;IF(OR(G36="J",G36="N"),"","Präferenz J/N wählen; ")&amp;IF(N(J36)&lt;=0,"Warenwert fehlt; ","")))=0,"OK",TRIM(IF(B36="","Herstellerreferenz fehlt; ","")&amp;IF(E36="","Beschreibung fehlt; ",IF(COUNTIF(Generisch,TRIM(E36))&gt;0,"Beschreibung zu allgemein; ",""))&amp;IF(OR(LEN(F36)&lt;&gt;2,UPPER(F36)="EU"),"Ursprungsland konkret angeben; ","")&amp;IF(LEN(H36)&lt;&gt;6,"HS-Code 6-stellig prüfen; ","")&amp;IF(AND(I36&lt;&gt;"",LEN(I36)&lt;&gt;10),"TARIC 10-stellig prüfen; ","")&amp;IF(AND(I36&lt;&gt;"",LEFT(I36,6)&lt;&gt;H36),"TARIC passt nicht zu HS-Code; ","")&amp;IF(AND(C36&lt;&gt;"",LEN(C36)&lt;&gt;8,LEN(C36)&lt;&gt;12,LEN(C36)&lt;&gt;13,LEN(C36)&lt;&gt;14),"GTIN-Länge prüfen; ","")&amp;IF(OR(G36="J",G36="N"),"","Präferenz J/N wählen; ")&amp;IF(N(J36)&lt;=0,"Warenwert fehlt; ",""))))</f>
        <v/>
      </c>
    </row>
    <row r="37">
      <c r="A37" s="23" t="n"/>
      <c r="B37" s="23" t="n"/>
      <c r="C37" s="23" t="n"/>
      <c r="D37" s="20">
        <f>IF(A37="","",IF(C37="","Y081",""))</f>
        <v/>
      </c>
      <c r="E37" s="24" t="n"/>
      <c r="F37" s="23" t="n"/>
      <c r="G37" s="23" t="n"/>
      <c r="H37" s="23" t="n"/>
      <c r="I37" s="23" t="n"/>
      <c r="J37" s="12" t="n"/>
      <c r="K37" s="25" t="n"/>
      <c r="L37" s="8">
        <f>IF(A37="","",IF(LEN(TRIM(IF(B37="","Herstellerreferenz fehlt; ","")&amp;IF(E37="","Beschreibung fehlt; ",IF(COUNTIF(Generisch,TRIM(E37))&gt;0,"Beschreibung zu allgemein; ",""))&amp;IF(OR(LEN(F37)&lt;&gt;2,UPPER(F37)="EU"),"Ursprungsland konkret angeben; ","")&amp;IF(LEN(H37)&lt;&gt;6,"HS-Code 6-stellig prüfen; ","")&amp;IF(AND(I37&lt;&gt;"",LEN(I37)&lt;&gt;10),"TARIC 10-stellig prüfen; ","")&amp;IF(AND(I37&lt;&gt;"",LEFT(I37,6)&lt;&gt;H37),"TARIC passt nicht zu HS-Code; ","")&amp;IF(AND(C37&lt;&gt;"",LEN(C37)&lt;&gt;8,LEN(C37)&lt;&gt;12,LEN(C37)&lt;&gt;13,LEN(C37)&lt;&gt;14),"GTIN-Länge prüfen; ","")&amp;IF(OR(G37="J",G37="N"),"","Präferenz J/N wählen; ")&amp;IF(N(J37)&lt;=0,"Warenwert fehlt; ","")))=0,"OK",TRIM(IF(B37="","Herstellerreferenz fehlt; ","")&amp;IF(E37="","Beschreibung fehlt; ",IF(COUNTIF(Generisch,TRIM(E37))&gt;0,"Beschreibung zu allgemein; ",""))&amp;IF(OR(LEN(F37)&lt;&gt;2,UPPER(F37)="EU"),"Ursprungsland konkret angeben; ","")&amp;IF(LEN(H37)&lt;&gt;6,"HS-Code 6-stellig prüfen; ","")&amp;IF(AND(I37&lt;&gt;"",LEN(I37)&lt;&gt;10),"TARIC 10-stellig prüfen; ","")&amp;IF(AND(I37&lt;&gt;"",LEFT(I37,6)&lt;&gt;H37),"TARIC passt nicht zu HS-Code; ","")&amp;IF(AND(C37&lt;&gt;"",LEN(C37)&lt;&gt;8,LEN(C37)&lt;&gt;12,LEN(C37)&lt;&gt;13,LEN(C37)&lt;&gt;14),"GTIN-Länge prüfen; ","")&amp;IF(OR(G37="J",G37="N"),"","Präferenz J/N wählen; ")&amp;IF(N(J37)&lt;=0,"Warenwert fehlt; ",""))))</f>
        <v/>
      </c>
    </row>
    <row r="38">
      <c r="A38" s="23" t="n"/>
      <c r="B38" s="23" t="n"/>
      <c r="C38" s="23" t="n"/>
      <c r="D38" s="20">
        <f>IF(A38="","",IF(C38="","Y081",""))</f>
        <v/>
      </c>
      <c r="E38" s="24" t="n"/>
      <c r="F38" s="23" t="n"/>
      <c r="G38" s="23" t="n"/>
      <c r="H38" s="23" t="n"/>
      <c r="I38" s="23" t="n"/>
      <c r="J38" s="12" t="n"/>
      <c r="K38" s="25" t="n"/>
      <c r="L38" s="8">
        <f>IF(A38="","",IF(LEN(TRIM(IF(B38="","Herstellerreferenz fehlt; ","")&amp;IF(E38="","Beschreibung fehlt; ",IF(COUNTIF(Generisch,TRIM(E38))&gt;0,"Beschreibung zu allgemein; ",""))&amp;IF(OR(LEN(F38)&lt;&gt;2,UPPER(F38)="EU"),"Ursprungsland konkret angeben; ","")&amp;IF(LEN(H38)&lt;&gt;6,"HS-Code 6-stellig prüfen; ","")&amp;IF(AND(I38&lt;&gt;"",LEN(I38)&lt;&gt;10),"TARIC 10-stellig prüfen; ","")&amp;IF(AND(I38&lt;&gt;"",LEFT(I38,6)&lt;&gt;H38),"TARIC passt nicht zu HS-Code; ","")&amp;IF(AND(C38&lt;&gt;"",LEN(C38)&lt;&gt;8,LEN(C38)&lt;&gt;12,LEN(C38)&lt;&gt;13,LEN(C38)&lt;&gt;14),"GTIN-Länge prüfen; ","")&amp;IF(OR(G38="J",G38="N"),"","Präferenz J/N wählen; ")&amp;IF(N(J38)&lt;=0,"Warenwert fehlt; ","")))=0,"OK",TRIM(IF(B38="","Herstellerreferenz fehlt; ","")&amp;IF(E38="","Beschreibung fehlt; ",IF(COUNTIF(Generisch,TRIM(E38))&gt;0,"Beschreibung zu allgemein; ",""))&amp;IF(OR(LEN(F38)&lt;&gt;2,UPPER(F38)="EU"),"Ursprungsland konkret angeben; ","")&amp;IF(LEN(H38)&lt;&gt;6,"HS-Code 6-stellig prüfen; ","")&amp;IF(AND(I38&lt;&gt;"",LEN(I38)&lt;&gt;10),"TARIC 10-stellig prüfen; ","")&amp;IF(AND(I38&lt;&gt;"",LEFT(I38,6)&lt;&gt;H38),"TARIC passt nicht zu HS-Code; ","")&amp;IF(AND(C38&lt;&gt;"",LEN(C38)&lt;&gt;8,LEN(C38)&lt;&gt;12,LEN(C38)&lt;&gt;13,LEN(C38)&lt;&gt;14),"GTIN-Länge prüfen; ","")&amp;IF(OR(G38="J",G38="N"),"","Präferenz J/N wählen; ")&amp;IF(N(J38)&lt;=0,"Warenwert fehlt; ",""))))</f>
        <v/>
      </c>
    </row>
    <row r="39">
      <c r="A39" s="23" t="n"/>
      <c r="B39" s="23" t="n"/>
      <c r="C39" s="23" t="n"/>
      <c r="D39" s="20">
        <f>IF(A39="","",IF(C39="","Y081",""))</f>
        <v/>
      </c>
      <c r="E39" s="24" t="n"/>
      <c r="F39" s="23" t="n"/>
      <c r="G39" s="23" t="n"/>
      <c r="H39" s="23" t="n"/>
      <c r="I39" s="23" t="n"/>
      <c r="J39" s="12" t="n"/>
      <c r="K39" s="25" t="n"/>
      <c r="L39" s="8">
        <f>IF(A39="","",IF(LEN(TRIM(IF(B39="","Herstellerreferenz fehlt; ","")&amp;IF(E39="","Beschreibung fehlt; ",IF(COUNTIF(Generisch,TRIM(E39))&gt;0,"Beschreibung zu allgemein; ",""))&amp;IF(OR(LEN(F39)&lt;&gt;2,UPPER(F39)="EU"),"Ursprungsland konkret angeben; ","")&amp;IF(LEN(H39)&lt;&gt;6,"HS-Code 6-stellig prüfen; ","")&amp;IF(AND(I39&lt;&gt;"",LEN(I39)&lt;&gt;10),"TARIC 10-stellig prüfen; ","")&amp;IF(AND(I39&lt;&gt;"",LEFT(I39,6)&lt;&gt;H39),"TARIC passt nicht zu HS-Code; ","")&amp;IF(AND(C39&lt;&gt;"",LEN(C39)&lt;&gt;8,LEN(C39)&lt;&gt;12,LEN(C39)&lt;&gt;13,LEN(C39)&lt;&gt;14),"GTIN-Länge prüfen; ","")&amp;IF(OR(G39="J",G39="N"),"","Präferenz J/N wählen; ")&amp;IF(N(J39)&lt;=0,"Warenwert fehlt; ","")))=0,"OK",TRIM(IF(B39="","Herstellerreferenz fehlt; ","")&amp;IF(E39="","Beschreibung fehlt; ",IF(COUNTIF(Generisch,TRIM(E39))&gt;0,"Beschreibung zu allgemein; ",""))&amp;IF(OR(LEN(F39)&lt;&gt;2,UPPER(F39)="EU"),"Ursprungsland konkret angeben; ","")&amp;IF(LEN(H39)&lt;&gt;6,"HS-Code 6-stellig prüfen; ","")&amp;IF(AND(I39&lt;&gt;"",LEN(I39)&lt;&gt;10),"TARIC 10-stellig prüfen; ","")&amp;IF(AND(I39&lt;&gt;"",LEFT(I39,6)&lt;&gt;H39),"TARIC passt nicht zu HS-Code; ","")&amp;IF(AND(C39&lt;&gt;"",LEN(C39)&lt;&gt;8,LEN(C39)&lt;&gt;12,LEN(C39)&lt;&gt;13,LEN(C39)&lt;&gt;14),"GTIN-Länge prüfen; ","")&amp;IF(OR(G39="J",G39="N"),"","Präferenz J/N wählen; ")&amp;IF(N(J39)&lt;=0,"Warenwert fehlt; ",""))))</f>
        <v/>
      </c>
    </row>
    <row r="40">
      <c r="A40" s="23" t="n"/>
      <c r="B40" s="23" t="n"/>
      <c r="C40" s="23" t="n"/>
      <c r="D40" s="20">
        <f>IF(A40="","",IF(C40="","Y081",""))</f>
        <v/>
      </c>
      <c r="E40" s="24" t="n"/>
      <c r="F40" s="23" t="n"/>
      <c r="G40" s="23" t="n"/>
      <c r="H40" s="23" t="n"/>
      <c r="I40" s="23" t="n"/>
      <c r="J40" s="12" t="n"/>
      <c r="K40" s="25" t="n"/>
      <c r="L40" s="8">
        <f>IF(A40="","",IF(LEN(TRIM(IF(B40="","Herstellerreferenz fehlt; ","")&amp;IF(E40="","Beschreibung fehlt; ",IF(COUNTIF(Generisch,TRIM(E40))&gt;0,"Beschreibung zu allgemein; ",""))&amp;IF(OR(LEN(F40)&lt;&gt;2,UPPER(F40)="EU"),"Ursprungsland konkret angeben; ","")&amp;IF(LEN(H40)&lt;&gt;6,"HS-Code 6-stellig prüfen; ","")&amp;IF(AND(I40&lt;&gt;"",LEN(I40)&lt;&gt;10),"TARIC 10-stellig prüfen; ","")&amp;IF(AND(I40&lt;&gt;"",LEFT(I40,6)&lt;&gt;H40),"TARIC passt nicht zu HS-Code; ","")&amp;IF(AND(C40&lt;&gt;"",LEN(C40)&lt;&gt;8,LEN(C40)&lt;&gt;12,LEN(C40)&lt;&gt;13,LEN(C40)&lt;&gt;14),"GTIN-Länge prüfen; ","")&amp;IF(OR(G40="J",G40="N"),"","Präferenz J/N wählen; ")&amp;IF(N(J40)&lt;=0,"Warenwert fehlt; ","")))=0,"OK",TRIM(IF(B40="","Herstellerreferenz fehlt; ","")&amp;IF(E40="","Beschreibung fehlt; ",IF(COUNTIF(Generisch,TRIM(E40))&gt;0,"Beschreibung zu allgemein; ",""))&amp;IF(OR(LEN(F40)&lt;&gt;2,UPPER(F40)="EU"),"Ursprungsland konkret angeben; ","")&amp;IF(LEN(H40)&lt;&gt;6,"HS-Code 6-stellig prüfen; ","")&amp;IF(AND(I40&lt;&gt;"",LEN(I40)&lt;&gt;10),"TARIC 10-stellig prüfen; ","")&amp;IF(AND(I40&lt;&gt;"",LEFT(I40,6)&lt;&gt;H40),"TARIC passt nicht zu HS-Code; ","")&amp;IF(AND(C40&lt;&gt;"",LEN(C40)&lt;&gt;8,LEN(C40)&lt;&gt;12,LEN(C40)&lt;&gt;13,LEN(C40)&lt;&gt;14),"GTIN-Länge prüfen; ","")&amp;IF(OR(G40="J",G40="N"),"","Präferenz J/N wählen; ")&amp;IF(N(J40)&lt;=0,"Warenwert fehlt; ",""))))</f>
        <v/>
      </c>
    </row>
    <row r="41">
      <c r="A41" s="23" t="n"/>
      <c r="B41" s="23" t="n"/>
      <c r="C41" s="23" t="n"/>
      <c r="D41" s="20">
        <f>IF(A41="","",IF(C41="","Y081",""))</f>
        <v/>
      </c>
      <c r="E41" s="24" t="n"/>
      <c r="F41" s="23" t="n"/>
      <c r="G41" s="23" t="n"/>
      <c r="H41" s="23" t="n"/>
      <c r="I41" s="23" t="n"/>
      <c r="J41" s="12" t="n"/>
      <c r="K41" s="25" t="n"/>
      <c r="L41" s="8">
        <f>IF(A41="","",IF(LEN(TRIM(IF(B41="","Herstellerreferenz fehlt; ","")&amp;IF(E41="","Beschreibung fehlt; ",IF(COUNTIF(Generisch,TRIM(E41))&gt;0,"Beschreibung zu allgemein; ",""))&amp;IF(OR(LEN(F41)&lt;&gt;2,UPPER(F41)="EU"),"Ursprungsland konkret angeben; ","")&amp;IF(LEN(H41)&lt;&gt;6,"HS-Code 6-stellig prüfen; ","")&amp;IF(AND(I41&lt;&gt;"",LEN(I41)&lt;&gt;10),"TARIC 10-stellig prüfen; ","")&amp;IF(AND(I41&lt;&gt;"",LEFT(I41,6)&lt;&gt;H41),"TARIC passt nicht zu HS-Code; ","")&amp;IF(AND(C41&lt;&gt;"",LEN(C41)&lt;&gt;8,LEN(C41)&lt;&gt;12,LEN(C41)&lt;&gt;13,LEN(C41)&lt;&gt;14),"GTIN-Länge prüfen; ","")&amp;IF(OR(G41="J",G41="N"),"","Präferenz J/N wählen; ")&amp;IF(N(J41)&lt;=0,"Warenwert fehlt; ","")))=0,"OK",TRIM(IF(B41="","Herstellerreferenz fehlt; ","")&amp;IF(E41="","Beschreibung fehlt; ",IF(COUNTIF(Generisch,TRIM(E41))&gt;0,"Beschreibung zu allgemein; ",""))&amp;IF(OR(LEN(F41)&lt;&gt;2,UPPER(F41)="EU"),"Ursprungsland konkret angeben; ","")&amp;IF(LEN(H41)&lt;&gt;6,"HS-Code 6-stellig prüfen; ","")&amp;IF(AND(I41&lt;&gt;"",LEN(I41)&lt;&gt;10),"TARIC 10-stellig prüfen; ","")&amp;IF(AND(I41&lt;&gt;"",LEFT(I41,6)&lt;&gt;H41),"TARIC passt nicht zu HS-Code; ","")&amp;IF(AND(C41&lt;&gt;"",LEN(C41)&lt;&gt;8,LEN(C41)&lt;&gt;12,LEN(C41)&lt;&gt;13,LEN(C41)&lt;&gt;14),"GTIN-Länge prüfen; ","")&amp;IF(OR(G41="J",G41="N"),"","Präferenz J/N wählen; ")&amp;IF(N(J41)&lt;=0,"Warenwert fehlt; ",""))))</f>
        <v/>
      </c>
    </row>
    <row r="42">
      <c r="A42" s="23" t="n"/>
      <c r="B42" s="23" t="n"/>
      <c r="C42" s="23" t="n"/>
      <c r="D42" s="20">
        <f>IF(A42="","",IF(C42="","Y081",""))</f>
        <v/>
      </c>
      <c r="E42" s="24" t="n"/>
      <c r="F42" s="23" t="n"/>
      <c r="G42" s="23" t="n"/>
      <c r="H42" s="23" t="n"/>
      <c r="I42" s="23" t="n"/>
      <c r="J42" s="12" t="n"/>
      <c r="K42" s="25" t="n"/>
      <c r="L42" s="8">
        <f>IF(A42="","",IF(LEN(TRIM(IF(B42="","Herstellerreferenz fehlt; ","")&amp;IF(E42="","Beschreibung fehlt; ",IF(COUNTIF(Generisch,TRIM(E42))&gt;0,"Beschreibung zu allgemein; ",""))&amp;IF(OR(LEN(F42)&lt;&gt;2,UPPER(F42)="EU"),"Ursprungsland konkret angeben; ","")&amp;IF(LEN(H42)&lt;&gt;6,"HS-Code 6-stellig prüfen; ","")&amp;IF(AND(I42&lt;&gt;"",LEN(I42)&lt;&gt;10),"TARIC 10-stellig prüfen; ","")&amp;IF(AND(I42&lt;&gt;"",LEFT(I42,6)&lt;&gt;H42),"TARIC passt nicht zu HS-Code; ","")&amp;IF(AND(C42&lt;&gt;"",LEN(C42)&lt;&gt;8,LEN(C42)&lt;&gt;12,LEN(C42)&lt;&gt;13,LEN(C42)&lt;&gt;14),"GTIN-Länge prüfen; ","")&amp;IF(OR(G42="J",G42="N"),"","Präferenz J/N wählen; ")&amp;IF(N(J42)&lt;=0,"Warenwert fehlt; ","")))=0,"OK",TRIM(IF(B42="","Herstellerreferenz fehlt; ","")&amp;IF(E42="","Beschreibung fehlt; ",IF(COUNTIF(Generisch,TRIM(E42))&gt;0,"Beschreibung zu allgemein; ",""))&amp;IF(OR(LEN(F42)&lt;&gt;2,UPPER(F42)="EU"),"Ursprungsland konkret angeben; ","")&amp;IF(LEN(H42)&lt;&gt;6,"HS-Code 6-stellig prüfen; ","")&amp;IF(AND(I42&lt;&gt;"",LEN(I42)&lt;&gt;10),"TARIC 10-stellig prüfen; ","")&amp;IF(AND(I42&lt;&gt;"",LEFT(I42,6)&lt;&gt;H42),"TARIC passt nicht zu HS-Code; ","")&amp;IF(AND(C42&lt;&gt;"",LEN(C42)&lt;&gt;8,LEN(C42)&lt;&gt;12,LEN(C42)&lt;&gt;13,LEN(C42)&lt;&gt;14),"GTIN-Länge prüfen; ","")&amp;IF(OR(G42="J",G42="N"),"","Präferenz J/N wählen; ")&amp;IF(N(J42)&lt;=0,"Warenwert fehlt; ",""))))</f>
        <v/>
      </c>
    </row>
    <row r="43">
      <c r="A43" s="23" t="n"/>
      <c r="B43" s="23" t="n"/>
      <c r="C43" s="23" t="n"/>
      <c r="D43" s="20">
        <f>IF(A43="","",IF(C43="","Y081",""))</f>
        <v/>
      </c>
      <c r="E43" s="24" t="n"/>
      <c r="F43" s="23" t="n"/>
      <c r="G43" s="23" t="n"/>
      <c r="H43" s="23" t="n"/>
      <c r="I43" s="23" t="n"/>
      <c r="J43" s="12" t="n"/>
      <c r="K43" s="25" t="n"/>
      <c r="L43" s="8">
        <f>IF(A43="","",IF(LEN(TRIM(IF(B43="","Herstellerreferenz fehlt; ","")&amp;IF(E43="","Beschreibung fehlt; ",IF(COUNTIF(Generisch,TRIM(E43))&gt;0,"Beschreibung zu allgemein; ",""))&amp;IF(OR(LEN(F43)&lt;&gt;2,UPPER(F43)="EU"),"Ursprungsland konkret angeben; ","")&amp;IF(LEN(H43)&lt;&gt;6,"HS-Code 6-stellig prüfen; ","")&amp;IF(AND(I43&lt;&gt;"",LEN(I43)&lt;&gt;10),"TARIC 10-stellig prüfen; ","")&amp;IF(AND(I43&lt;&gt;"",LEFT(I43,6)&lt;&gt;H43),"TARIC passt nicht zu HS-Code; ","")&amp;IF(AND(C43&lt;&gt;"",LEN(C43)&lt;&gt;8,LEN(C43)&lt;&gt;12,LEN(C43)&lt;&gt;13,LEN(C43)&lt;&gt;14),"GTIN-Länge prüfen; ","")&amp;IF(OR(G43="J",G43="N"),"","Präferenz J/N wählen; ")&amp;IF(N(J43)&lt;=0,"Warenwert fehlt; ","")))=0,"OK",TRIM(IF(B43="","Herstellerreferenz fehlt; ","")&amp;IF(E43="","Beschreibung fehlt; ",IF(COUNTIF(Generisch,TRIM(E43))&gt;0,"Beschreibung zu allgemein; ",""))&amp;IF(OR(LEN(F43)&lt;&gt;2,UPPER(F43)="EU"),"Ursprungsland konkret angeben; ","")&amp;IF(LEN(H43)&lt;&gt;6,"HS-Code 6-stellig prüfen; ","")&amp;IF(AND(I43&lt;&gt;"",LEN(I43)&lt;&gt;10),"TARIC 10-stellig prüfen; ","")&amp;IF(AND(I43&lt;&gt;"",LEFT(I43,6)&lt;&gt;H43),"TARIC passt nicht zu HS-Code; ","")&amp;IF(AND(C43&lt;&gt;"",LEN(C43)&lt;&gt;8,LEN(C43)&lt;&gt;12,LEN(C43)&lt;&gt;13,LEN(C43)&lt;&gt;14),"GTIN-Länge prüfen; ","")&amp;IF(OR(G43="J",G43="N"),"","Präferenz J/N wählen; ")&amp;IF(N(J43)&lt;=0,"Warenwert fehlt; ",""))))</f>
        <v/>
      </c>
    </row>
    <row r="44">
      <c r="A44" s="23" t="n"/>
      <c r="B44" s="23" t="n"/>
      <c r="C44" s="23" t="n"/>
      <c r="D44" s="20">
        <f>IF(A44="","",IF(C44="","Y081",""))</f>
        <v/>
      </c>
      <c r="E44" s="24" t="n"/>
      <c r="F44" s="23" t="n"/>
      <c r="G44" s="23" t="n"/>
      <c r="H44" s="23" t="n"/>
      <c r="I44" s="23" t="n"/>
      <c r="J44" s="12" t="n"/>
      <c r="K44" s="25" t="n"/>
      <c r="L44" s="8">
        <f>IF(A44="","",IF(LEN(TRIM(IF(B44="","Herstellerreferenz fehlt; ","")&amp;IF(E44="","Beschreibung fehlt; ",IF(COUNTIF(Generisch,TRIM(E44))&gt;0,"Beschreibung zu allgemein; ",""))&amp;IF(OR(LEN(F44)&lt;&gt;2,UPPER(F44)="EU"),"Ursprungsland konkret angeben; ","")&amp;IF(LEN(H44)&lt;&gt;6,"HS-Code 6-stellig prüfen; ","")&amp;IF(AND(I44&lt;&gt;"",LEN(I44)&lt;&gt;10),"TARIC 10-stellig prüfen; ","")&amp;IF(AND(I44&lt;&gt;"",LEFT(I44,6)&lt;&gt;H44),"TARIC passt nicht zu HS-Code; ","")&amp;IF(AND(C44&lt;&gt;"",LEN(C44)&lt;&gt;8,LEN(C44)&lt;&gt;12,LEN(C44)&lt;&gt;13,LEN(C44)&lt;&gt;14),"GTIN-Länge prüfen; ","")&amp;IF(OR(G44="J",G44="N"),"","Präferenz J/N wählen; ")&amp;IF(N(J44)&lt;=0,"Warenwert fehlt; ","")))=0,"OK",TRIM(IF(B44="","Herstellerreferenz fehlt; ","")&amp;IF(E44="","Beschreibung fehlt; ",IF(COUNTIF(Generisch,TRIM(E44))&gt;0,"Beschreibung zu allgemein; ",""))&amp;IF(OR(LEN(F44)&lt;&gt;2,UPPER(F44)="EU"),"Ursprungsland konkret angeben; ","")&amp;IF(LEN(H44)&lt;&gt;6,"HS-Code 6-stellig prüfen; ","")&amp;IF(AND(I44&lt;&gt;"",LEN(I44)&lt;&gt;10),"TARIC 10-stellig prüfen; ","")&amp;IF(AND(I44&lt;&gt;"",LEFT(I44,6)&lt;&gt;H44),"TARIC passt nicht zu HS-Code; ","")&amp;IF(AND(C44&lt;&gt;"",LEN(C44)&lt;&gt;8,LEN(C44)&lt;&gt;12,LEN(C44)&lt;&gt;13,LEN(C44)&lt;&gt;14),"GTIN-Länge prüfen; ","")&amp;IF(OR(G44="J",G44="N"),"","Präferenz J/N wählen; ")&amp;IF(N(J44)&lt;=0,"Warenwert fehlt; ",""))))</f>
        <v/>
      </c>
    </row>
    <row r="45">
      <c r="A45" s="23" t="n"/>
      <c r="B45" s="23" t="n"/>
      <c r="C45" s="23" t="n"/>
      <c r="D45" s="20">
        <f>IF(A45="","",IF(C45="","Y081",""))</f>
        <v/>
      </c>
      <c r="E45" s="24" t="n"/>
      <c r="F45" s="23" t="n"/>
      <c r="G45" s="23" t="n"/>
      <c r="H45" s="23" t="n"/>
      <c r="I45" s="23" t="n"/>
      <c r="J45" s="12" t="n"/>
      <c r="K45" s="25" t="n"/>
      <c r="L45" s="8">
        <f>IF(A45="","",IF(LEN(TRIM(IF(B45="","Herstellerreferenz fehlt; ","")&amp;IF(E45="","Beschreibung fehlt; ",IF(COUNTIF(Generisch,TRIM(E45))&gt;0,"Beschreibung zu allgemein; ",""))&amp;IF(OR(LEN(F45)&lt;&gt;2,UPPER(F45)="EU"),"Ursprungsland konkret angeben; ","")&amp;IF(LEN(H45)&lt;&gt;6,"HS-Code 6-stellig prüfen; ","")&amp;IF(AND(I45&lt;&gt;"",LEN(I45)&lt;&gt;10),"TARIC 10-stellig prüfen; ","")&amp;IF(AND(I45&lt;&gt;"",LEFT(I45,6)&lt;&gt;H45),"TARIC passt nicht zu HS-Code; ","")&amp;IF(AND(C45&lt;&gt;"",LEN(C45)&lt;&gt;8,LEN(C45)&lt;&gt;12,LEN(C45)&lt;&gt;13,LEN(C45)&lt;&gt;14),"GTIN-Länge prüfen; ","")&amp;IF(OR(G45="J",G45="N"),"","Präferenz J/N wählen; ")&amp;IF(N(J45)&lt;=0,"Warenwert fehlt; ","")))=0,"OK",TRIM(IF(B45="","Herstellerreferenz fehlt; ","")&amp;IF(E45="","Beschreibung fehlt; ",IF(COUNTIF(Generisch,TRIM(E45))&gt;0,"Beschreibung zu allgemein; ",""))&amp;IF(OR(LEN(F45)&lt;&gt;2,UPPER(F45)="EU"),"Ursprungsland konkret angeben; ","")&amp;IF(LEN(H45)&lt;&gt;6,"HS-Code 6-stellig prüfen; ","")&amp;IF(AND(I45&lt;&gt;"",LEN(I45)&lt;&gt;10),"TARIC 10-stellig prüfen; ","")&amp;IF(AND(I45&lt;&gt;"",LEFT(I45,6)&lt;&gt;H45),"TARIC passt nicht zu HS-Code; ","")&amp;IF(AND(C45&lt;&gt;"",LEN(C45)&lt;&gt;8,LEN(C45)&lt;&gt;12,LEN(C45)&lt;&gt;13,LEN(C45)&lt;&gt;14),"GTIN-Länge prüfen; ","")&amp;IF(OR(G45="J",G45="N"),"","Präferenz J/N wählen; ")&amp;IF(N(J45)&lt;=0,"Warenwert fehlt; ",""))))</f>
        <v/>
      </c>
    </row>
    <row r="46">
      <c r="A46" s="23" t="n"/>
      <c r="B46" s="23" t="n"/>
      <c r="C46" s="23" t="n"/>
      <c r="D46" s="20">
        <f>IF(A46="","",IF(C46="","Y081",""))</f>
        <v/>
      </c>
      <c r="E46" s="24" t="n"/>
      <c r="F46" s="23" t="n"/>
      <c r="G46" s="23" t="n"/>
      <c r="H46" s="23" t="n"/>
      <c r="I46" s="23" t="n"/>
      <c r="J46" s="12" t="n"/>
      <c r="K46" s="25" t="n"/>
      <c r="L46" s="8">
        <f>IF(A46="","",IF(LEN(TRIM(IF(B46="","Herstellerreferenz fehlt; ","")&amp;IF(E46="","Beschreibung fehlt; ",IF(COUNTIF(Generisch,TRIM(E46))&gt;0,"Beschreibung zu allgemein; ",""))&amp;IF(OR(LEN(F46)&lt;&gt;2,UPPER(F46)="EU"),"Ursprungsland konkret angeben; ","")&amp;IF(LEN(H46)&lt;&gt;6,"HS-Code 6-stellig prüfen; ","")&amp;IF(AND(I46&lt;&gt;"",LEN(I46)&lt;&gt;10),"TARIC 10-stellig prüfen; ","")&amp;IF(AND(I46&lt;&gt;"",LEFT(I46,6)&lt;&gt;H46),"TARIC passt nicht zu HS-Code; ","")&amp;IF(AND(C46&lt;&gt;"",LEN(C46)&lt;&gt;8,LEN(C46)&lt;&gt;12,LEN(C46)&lt;&gt;13,LEN(C46)&lt;&gt;14),"GTIN-Länge prüfen; ","")&amp;IF(OR(G46="J",G46="N"),"","Präferenz J/N wählen; ")&amp;IF(N(J46)&lt;=0,"Warenwert fehlt; ","")))=0,"OK",TRIM(IF(B46="","Herstellerreferenz fehlt; ","")&amp;IF(E46="","Beschreibung fehlt; ",IF(COUNTIF(Generisch,TRIM(E46))&gt;0,"Beschreibung zu allgemein; ",""))&amp;IF(OR(LEN(F46)&lt;&gt;2,UPPER(F46)="EU"),"Ursprungsland konkret angeben; ","")&amp;IF(LEN(H46)&lt;&gt;6,"HS-Code 6-stellig prüfen; ","")&amp;IF(AND(I46&lt;&gt;"",LEN(I46)&lt;&gt;10),"TARIC 10-stellig prüfen; ","")&amp;IF(AND(I46&lt;&gt;"",LEFT(I46,6)&lt;&gt;H46),"TARIC passt nicht zu HS-Code; ","")&amp;IF(AND(C46&lt;&gt;"",LEN(C46)&lt;&gt;8,LEN(C46)&lt;&gt;12,LEN(C46)&lt;&gt;13,LEN(C46)&lt;&gt;14),"GTIN-Länge prüfen; ","")&amp;IF(OR(G46="J",G46="N"),"","Präferenz J/N wählen; ")&amp;IF(N(J46)&lt;=0,"Warenwert fehlt; ",""))))</f>
        <v/>
      </c>
    </row>
    <row r="47">
      <c r="A47" s="23" t="n"/>
      <c r="B47" s="23" t="n"/>
      <c r="C47" s="23" t="n"/>
      <c r="D47" s="20">
        <f>IF(A47="","",IF(C47="","Y081",""))</f>
        <v/>
      </c>
      <c r="E47" s="24" t="n"/>
      <c r="F47" s="23" t="n"/>
      <c r="G47" s="23" t="n"/>
      <c r="H47" s="23" t="n"/>
      <c r="I47" s="23" t="n"/>
      <c r="J47" s="12" t="n"/>
      <c r="K47" s="25" t="n"/>
      <c r="L47" s="8">
        <f>IF(A47="","",IF(LEN(TRIM(IF(B47="","Herstellerreferenz fehlt; ","")&amp;IF(E47="","Beschreibung fehlt; ",IF(COUNTIF(Generisch,TRIM(E47))&gt;0,"Beschreibung zu allgemein; ",""))&amp;IF(OR(LEN(F47)&lt;&gt;2,UPPER(F47)="EU"),"Ursprungsland konkret angeben; ","")&amp;IF(LEN(H47)&lt;&gt;6,"HS-Code 6-stellig prüfen; ","")&amp;IF(AND(I47&lt;&gt;"",LEN(I47)&lt;&gt;10),"TARIC 10-stellig prüfen; ","")&amp;IF(AND(I47&lt;&gt;"",LEFT(I47,6)&lt;&gt;H47),"TARIC passt nicht zu HS-Code; ","")&amp;IF(AND(C47&lt;&gt;"",LEN(C47)&lt;&gt;8,LEN(C47)&lt;&gt;12,LEN(C47)&lt;&gt;13,LEN(C47)&lt;&gt;14),"GTIN-Länge prüfen; ","")&amp;IF(OR(G47="J",G47="N"),"","Präferenz J/N wählen; ")&amp;IF(N(J47)&lt;=0,"Warenwert fehlt; ","")))=0,"OK",TRIM(IF(B47="","Herstellerreferenz fehlt; ","")&amp;IF(E47="","Beschreibung fehlt; ",IF(COUNTIF(Generisch,TRIM(E47))&gt;0,"Beschreibung zu allgemein; ",""))&amp;IF(OR(LEN(F47)&lt;&gt;2,UPPER(F47)="EU"),"Ursprungsland konkret angeben; ","")&amp;IF(LEN(H47)&lt;&gt;6,"HS-Code 6-stellig prüfen; ","")&amp;IF(AND(I47&lt;&gt;"",LEN(I47)&lt;&gt;10),"TARIC 10-stellig prüfen; ","")&amp;IF(AND(I47&lt;&gt;"",LEFT(I47,6)&lt;&gt;H47),"TARIC passt nicht zu HS-Code; ","")&amp;IF(AND(C47&lt;&gt;"",LEN(C47)&lt;&gt;8,LEN(C47)&lt;&gt;12,LEN(C47)&lt;&gt;13,LEN(C47)&lt;&gt;14),"GTIN-Länge prüfen; ","")&amp;IF(OR(G47="J",G47="N"),"","Präferenz J/N wählen; ")&amp;IF(N(J47)&lt;=0,"Warenwert fehlt; ",""))))</f>
        <v/>
      </c>
    </row>
    <row r="48">
      <c r="A48" s="23" t="n"/>
      <c r="B48" s="23" t="n"/>
      <c r="C48" s="23" t="n"/>
      <c r="D48" s="20">
        <f>IF(A48="","",IF(C48="","Y081",""))</f>
        <v/>
      </c>
      <c r="E48" s="24" t="n"/>
      <c r="F48" s="23" t="n"/>
      <c r="G48" s="23" t="n"/>
      <c r="H48" s="23" t="n"/>
      <c r="I48" s="23" t="n"/>
      <c r="J48" s="12" t="n"/>
      <c r="K48" s="25" t="n"/>
      <c r="L48" s="8">
        <f>IF(A48="","",IF(LEN(TRIM(IF(B48="","Herstellerreferenz fehlt; ","")&amp;IF(E48="","Beschreibung fehlt; ",IF(COUNTIF(Generisch,TRIM(E48))&gt;0,"Beschreibung zu allgemein; ",""))&amp;IF(OR(LEN(F48)&lt;&gt;2,UPPER(F48)="EU"),"Ursprungsland konkret angeben; ","")&amp;IF(LEN(H48)&lt;&gt;6,"HS-Code 6-stellig prüfen; ","")&amp;IF(AND(I48&lt;&gt;"",LEN(I48)&lt;&gt;10),"TARIC 10-stellig prüfen; ","")&amp;IF(AND(I48&lt;&gt;"",LEFT(I48,6)&lt;&gt;H48),"TARIC passt nicht zu HS-Code; ","")&amp;IF(AND(C48&lt;&gt;"",LEN(C48)&lt;&gt;8,LEN(C48)&lt;&gt;12,LEN(C48)&lt;&gt;13,LEN(C48)&lt;&gt;14),"GTIN-Länge prüfen; ","")&amp;IF(OR(G48="J",G48="N"),"","Präferenz J/N wählen; ")&amp;IF(N(J48)&lt;=0,"Warenwert fehlt; ","")))=0,"OK",TRIM(IF(B48="","Herstellerreferenz fehlt; ","")&amp;IF(E48="","Beschreibung fehlt; ",IF(COUNTIF(Generisch,TRIM(E48))&gt;0,"Beschreibung zu allgemein; ",""))&amp;IF(OR(LEN(F48)&lt;&gt;2,UPPER(F48)="EU"),"Ursprungsland konkret angeben; ","")&amp;IF(LEN(H48)&lt;&gt;6,"HS-Code 6-stellig prüfen; ","")&amp;IF(AND(I48&lt;&gt;"",LEN(I48)&lt;&gt;10),"TARIC 10-stellig prüfen; ","")&amp;IF(AND(I48&lt;&gt;"",LEFT(I48,6)&lt;&gt;H48),"TARIC passt nicht zu HS-Code; ","")&amp;IF(AND(C48&lt;&gt;"",LEN(C48)&lt;&gt;8,LEN(C48)&lt;&gt;12,LEN(C48)&lt;&gt;13,LEN(C48)&lt;&gt;14),"GTIN-Länge prüfen; ","")&amp;IF(OR(G48="J",G48="N"),"","Präferenz J/N wählen; ")&amp;IF(N(J48)&lt;=0,"Warenwert fehlt; ",""))))</f>
        <v/>
      </c>
    </row>
    <row r="49">
      <c r="A49" s="23" t="n"/>
      <c r="B49" s="23" t="n"/>
      <c r="C49" s="23" t="n"/>
      <c r="D49" s="20">
        <f>IF(A49="","",IF(C49="","Y081",""))</f>
        <v/>
      </c>
      <c r="E49" s="24" t="n"/>
      <c r="F49" s="23" t="n"/>
      <c r="G49" s="23" t="n"/>
      <c r="H49" s="23" t="n"/>
      <c r="I49" s="23" t="n"/>
      <c r="J49" s="12" t="n"/>
      <c r="K49" s="25" t="n"/>
      <c r="L49" s="8">
        <f>IF(A49="","",IF(LEN(TRIM(IF(B49="","Herstellerreferenz fehlt; ","")&amp;IF(E49="","Beschreibung fehlt; ",IF(COUNTIF(Generisch,TRIM(E49))&gt;0,"Beschreibung zu allgemein; ",""))&amp;IF(OR(LEN(F49)&lt;&gt;2,UPPER(F49)="EU"),"Ursprungsland konkret angeben; ","")&amp;IF(LEN(H49)&lt;&gt;6,"HS-Code 6-stellig prüfen; ","")&amp;IF(AND(I49&lt;&gt;"",LEN(I49)&lt;&gt;10),"TARIC 10-stellig prüfen; ","")&amp;IF(AND(I49&lt;&gt;"",LEFT(I49,6)&lt;&gt;H49),"TARIC passt nicht zu HS-Code; ","")&amp;IF(AND(C49&lt;&gt;"",LEN(C49)&lt;&gt;8,LEN(C49)&lt;&gt;12,LEN(C49)&lt;&gt;13,LEN(C49)&lt;&gt;14),"GTIN-Länge prüfen; ","")&amp;IF(OR(G49="J",G49="N"),"","Präferenz J/N wählen; ")&amp;IF(N(J49)&lt;=0,"Warenwert fehlt; ","")))=0,"OK",TRIM(IF(B49="","Herstellerreferenz fehlt; ","")&amp;IF(E49="","Beschreibung fehlt; ",IF(COUNTIF(Generisch,TRIM(E49))&gt;0,"Beschreibung zu allgemein; ",""))&amp;IF(OR(LEN(F49)&lt;&gt;2,UPPER(F49)="EU"),"Ursprungsland konkret angeben; ","")&amp;IF(LEN(H49)&lt;&gt;6,"HS-Code 6-stellig prüfen; ","")&amp;IF(AND(I49&lt;&gt;"",LEN(I49)&lt;&gt;10),"TARIC 10-stellig prüfen; ","")&amp;IF(AND(I49&lt;&gt;"",LEFT(I49,6)&lt;&gt;H49),"TARIC passt nicht zu HS-Code; ","")&amp;IF(AND(C49&lt;&gt;"",LEN(C49)&lt;&gt;8,LEN(C49)&lt;&gt;12,LEN(C49)&lt;&gt;13,LEN(C49)&lt;&gt;14),"GTIN-Länge prüfen; ","")&amp;IF(OR(G49="J",G49="N"),"","Präferenz J/N wählen; ")&amp;IF(N(J49)&lt;=0,"Warenwert fehlt; ",""))))</f>
        <v/>
      </c>
    </row>
    <row r="50">
      <c r="A50" s="23" t="n"/>
      <c r="B50" s="23" t="n"/>
      <c r="C50" s="23" t="n"/>
      <c r="D50" s="20">
        <f>IF(A50="","",IF(C50="","Y081",""))</f>
        <v/>
      </c>
      <c r="E50" s="24" t="n"/>
      <c r="F50" s="23" t="n"/>
      <c r="G50" s="23" t="n"/>
      <c r="H50" s="23" t="n"/>
      <c r="I50" s="23" t="n"/>
      <c r="J50" s="12" t="n"/>
      <c r="K50" s="25" t="n"/>
      <c r="L50" s="8">
        <f>IF(A50="","",IF(LEN(TRIM(IF(B50="","Herstellerreferenz fehlt; ","")&amp;IF(E50="","Beschreibung fehlt; ",IF(COUNTIF(Generisch,TRIM(E50))&gt;0,"Beschreibung zu allgemein; ",""))&amp;IF(OR(LEN(F50)&lt;&gt;2,UPPER(F50)="EU"),"Ursprungsland konkret angeben; ","")&amp;IF(LEN(H50)&lt;&gt;6,"HS-Code 6-stellig prüfen; ","")&amp;IF(AND(I50&lt;&gt;"",LEN(I50)&lt;&gt;10),"TARIC 10-stellig prüfen; ","")&amp;IF(AND(I50&lt;&gt;"",LEFT(I50,6)&lt;&gt;H50),"TARIC passt nicht zu HS-Code; ","")&amp;IF(AND(C50&lt;&gt;"",LEN(C50)&lt;&gt;8,LEN(C50)&lt;&gt;12,LEN(C50)&lt;&gt;13,LEN(C50)&lt;&gt;14),"GTIN-Länge prüfen; ","")&amp;IF(OR(G50="J",G50="N"),"","Präferenz J/N wählen; ")&amp;IF(N(J50)&lt;=0,"Warenwert fehlt; ","")))=0,"OK",TRIM(IF(B50="","Herstellerreferenz fehlt; ","")&amp;IF(E50="","Beschreibung fehlt; ",IF(COUNTIF(Generisch,TRIM(E50))&gt;0,"Beschreibung zu allgemein; ",""))&amp;IF(OR(LEN(F50)&lt;&gt;2,UPPER(F50)="EU"),"Ursprungsland konkret angeben; ","")&amp;IF(LEN(H50)&lt;&gt;6,"HS-Code 6-stellig prüfen; ","")&amp;IF(AND(I50&lt;&gt;"",LEN(I50)&lt;&gt;10),"TARIC 10-stellig prüfen; ","")&amp;IF(AND(I50&lt;&gt;"",LEFT(I50,6)&lt;&gt;H50),"TARIC passt nicht zu HS-Code; ","")&amp;IF(AND(C50&lt;&gt;"",LEN(C50)&lt;&gt;8,LEN(C50)&lt;&gt;12,LEN(C50)&lt;&gt;13,LEN(C50)&lt;&gt;14),"GTIN-Länge prüfen; ","")&amp;IF(OR(G50="J",G50="N"),"","Präferenz J/N wählen; ")&amp;IF(N(J50)&lt;=0,"Warenwert fehlt; ",""))))</f>
        <v/>
      </c>
    </row>
    <row r="51">
      <c r="A51" s="23" t="n"/>
      <c r="B51" s="23" t="n"/>
      <c r="C51" s="23" t="n"/>
      <c r="D51" s="20">
        <f>IF(A51="","",IF(C51="","Y081",""))</f>
        <v/>
      </c>
      <c r="E51" s="24" t="n"/>
      <c r="F51" s="23" t="n"/>
      <c r="G51" s="23" t="n"/>
      <c r="H51" s="23" t="n"/>
      <c r="I51" s="23" t="n"/>
      <c r="J51" s="12" t="n"/>
      <c r="K51" s="25" t="n"/>
      <c r="L51" s="8">
        <f>IF(A51="","",IF(LEN(TRIM(IF(B51="","Herstellerreferenz fehlt; ","")&amp;IF(E51="","Beschreibung fehlt; ",IF(COUNTIF(Generisch,TRIM(E51))&gt;0,"Beschreibung zu allgemein; ",""))&amp;IF(OR(LEN(F51)&lt;&gt;2,UPPER(F51)="EU"),"Ursprungsland konkret angeben; ","")&amp;IF(LEN(H51)&lt;&gt;6,"HS-Code 6-stellig prüfen; ","")&amp;IF(AND(I51&lt;&gt;"",LEN(I51)&lt;&gt;10),"TARIC 10-stellig prüfen; ","")&amp;IF(AND(I51&lt;&gt;"",LEFT(I51,6)&lt;&gt;H51),"TARIC passt nicht zu HS-Code; ","")&amp;IF(AND(C51&lt;&gt;"",LEN(C51)&lt;&gt;8,LEN(C51)&lt;&gt;12,LEN(C51)&lt;&gt;13,LEN(C51)&lt;&gt;14),"GTIN-Länge prüfen; ","")&amp;IF(OR(G51="J",G51="N"),"","Präferenz J/N wählen; ")&amp;IF(N(J51)&lt;=0,"Warenwert fehlt; ","")))=0,"OK",TRIM(IF(B51="","Herstellerreferenz fehlt; ","")&amp;IF(E51="","Beschreibung fehlt; ",IF(COUNTIF(Generisch,TRIM(E51))&gt;0,"Beschreibung zu allgemein; ",""))&amp;IF(OR(LEN(F51)&lt;&gt;2,UPPER(F51)="EU"),"Ursprungsland konkret angeben; ","")&amp;IF(LEN(H51)&lt;&gt;6,"HS-Code 6-stellig prüfen; ","")&amp;IF(AND(I51&lt;&gt;"",LEN(I51)&lt;&gt;10),"TARIC 10-stellig prüfen; ","")&amp;IF(AND(I51&lt;&gt;"",LEFT(I51,6)&lt;&gt;H51),"TARIC passt nicht zu HS-Code; ","")&amp;IF(AND(C51&lt;&gt;"",LEN(C51)&lt;&gt;8,LEN(C51)&lt;&gt;12,LEN(C51)&lt;&gt;13,LEN(C51)&lt;&gt;14),"GTIN-Länge prüfen; ","")&amp;IF(OR(G51="J",G51="N"),"","Präferenz J/N wählen; ")&amp;IF(N(J51)&lt;=0,"Warenwert fehlt; ",""))))</f>
        <v/>
      </c>
    </row>
    <row r="52">
      <c r="A52" s="23" t="n"/>
      <c r="B52" s="23" t="n"/>
      <c r="C52" s="23" t="n"/>
      <c r="D52" s="20">
        <f>IF(A52="","",IF(C52="","Y081",""))</f>
        <v/>
      </c>
      <c r="E52" s="24" t="n"/>
      <c r="F52" s="23" t="n"/>
      <c r="G52" s="23" t="n"/>
      <c r="H52" s="23" t="n"/>
      <c r="I52" s="23" t="n"/>
      <c r="J52" s="12" t="n"/>
      <c r="K52" s="25" t="n"/>
      <c r="L52" s="8">
        <f>IF(A52="","",IF(LEN(TRIM(IF(B52="","Herstellerreferenz fehlt; ","")&amp;IF(E52="","Beschreibung fehlt; ",IF(COUNTIF(Generisch,TRIM(E52))&gt;0,"Beschreibung zu allgemein; ",""))&amp;IF(OR(LEN(F52)&lt;&gt;2,UPPER(F52)="EU"),"Ursprungsland konkret angeben; ","")&amp;IF(LEN(H52)&lt;&gt;6,"HS-Code 6-stellig prüfen; ","")&amp;IF(AND(I52&lt;&gt;"",LEN(I52)&lt;&gt;10),"TARIC 10-stellig prüfen; ","")&amp;IF(AND(I52&lt;&gt;"",LEFT(I52,6)&lt;&gt;H52),"TARIC passt nicht zu HS-Code; ","")&amp;IF(AND(C52&lt;&gt;"",LEN(C52)&lt;&gt;8,LEN(C52)&lt;&gt;12,LEN(C52)&lt;&gt;13,LEN(C52)&lt;&gt;14),"GTIN-Länge prüfen; ","")&amp;IF(OR(G52="J",G52="N"),"","Präferenz J/N wählen; ")&amp;IF(N(J52)&lt;=0,"Warenwert fehlt; ","")))=0,"OK",TRIM(IF(B52="","Herstellerreferenz fehlt; ","")&amp;IF(E52="","Beschreibung fehlt; ",IF(COUNTIF(Generisch,TRIM(E52))&gt;0,"Beschreibung zu allgemein; ",""))&amp;IF(OR(LEN(F52)&lt;&gt;2,UPPER(F52)="EU"),"Ursprungsland konkret angeben; ","")&amp;IF(LEN(H52)&lt;&gt;6,"HS-Code 6-stellig prüfen; ","")&amp;IF(AND(I52&lt;&gt;"",LEN(I52)&lt;&gt;10),"TARIC 10-stellig prüfen; ","")&amp;IF(AND(I52&lt;&gt;"",LEFT(I52,6)&lt;&gt;H52),"TARIC passt nicht zu HS-Code; ","")&amp;IF(AND(C52&lt;&gt;"",LEN(C52)&lt;&gt;8,LEN(C52)&lt;&gt;12,LEN(C52)&lt;&gt;13,LEN(C52)&lt;&gt;14),"GTIN-Länge prüfen; ","")&amp;IF(OR(G52="J",G52="N"),"","Präferenz J/N wählen; ")&amp;IF(N(J52)&lt;=0,"Warenwert fehlt; ",""))))</f>
        <v/>
      </c>
    </row>
    <row r="53">
      <c r="A53" s="23" t="n"/>
      <c r="B53" s="23" t="n"/>
      <c r="C53" s="23" t="n"/>
      <c r="D53" s="20">
        <f>IF(A53="","",IF(C53="","Y081",""))</f>
        <v/>
      </c>
      <c r="E53" s="24" t="n"/>
      <c r="F53" s="23" t="n"/>
      <c r="G53" s="23" t="n"/>
      <c r="H53" s="23" t="n"/>
      <c r="I53" s="23" t="n"/>
      <c r="J53" s="12" t="n"/>
      <c r="K53" s="25" t="n"/>
      <c r="L53" s="8">
        <f>IF(A53="","",IF(LEN(TRIM(IF(B53="","Herstellerreferenz fehlt; ","")&amp;IF(E53="","Beschreibung fehlt; ",IF(COUNTIF(Generisch,TRIM(E53))&gt;0,"Beschreibung zu allgemein; ",""))&amp;IF(OR(LEN(F53)&lt;&gt;2,UPPER(F53)="EU"),"Ursprungsland konkret angeben; ","")&amp;IF(LEN(H53)&lt;&gt;6,"HS-Code 6-stellig prüfen; ","")&amp;IF(AND(I53&lt;&gt;"",LEN(I53)&lt;&gt;10),"TARIC 10-stellig prüfen; ","")&amp;IF(AND(I53&lt;&gt;"",LEFT(I53,6)&lt;&gt;H53),"TARIC passt nicht zu HS-Code; ","")&amp;IF(AND(C53&lt;&gt;"",LEN(C53)&lt;&gt;8,LEN(C53)&lt;&gt;12,LEN(C53)&lt;&gt;13,LEN(C53)&lt;&gt;14),"GTIN-Länge prüfen; ","")&amp;IF(OR(G53="J",G53="N"),"","Präferenz J/N wählen; ")&amp;IF(N(J53)&lt;=0,"Warenwert fehlt; ","")))=0,"OK",TRIM(IF(B53="","Herstellerreferenz fehlt; ","")&amp;IF(E53="","Beschreibung fehlt; ",IF(COUNTIF(Generisch,TRIM(E53))&gt;0,"Beschreibung zu allgemein; ",""))&amp;IF(OR(LEN(F53)&lt;&gt;2,UPPER(F53)="EU"),"Ursprungsland konkret angeben; ","")&amp;IF(LEN(H53)&lt;&gt;6,"HS-Code 6-stellig prüfen; ","")&amp;IF(AND(I53&lt;&gt;"",LEN(I53)&lt;&gt;10),"TARIC 10-stellig prüfen; ","")&amp;IF(AND(I53&lt;&gt;"",LEFT(I53,6)&lt;&gt;H53),"TARIC passt nicht zu HS-Code; ","")&amp;IF(AND(C53&lt;&gt;"",LEN(C53)&lt;&gt;8,LEN(C53)&lt;&gt;12,LEN(C53)&lt;&gt;13,LEN(C53)&lt;&gt;14),"GTIN-Länge prüfen; ","")&amp;IF(OR(G53="J",G53="N"),"","Präferenz J/N wählen; ")&amp;IF(N(J53)&lt;=0,"Warenwert fehlt; ",""))))</f>
        <v/>
      </c>
    </row>
    <row r="54">
      <c r="A54" s="23" t="n"/>
      <c r="B54" s="23" t="n"/>
      <c r="C54" s="23" t="n"/>
      <c r="D54" s="20">
        <f>IF(A54="","",IF(C54="","Y081",""))</f>
        <v/>
      </c>
      <c r="E54" s="24" t="n"/>
      <c r="F54" s="23" t="n"/>
      <c r="G54" s="23" t="n"/>
      <c r="H54" s="23" t="n"/>
      <c r="I54" s="23" t="n"/>
      <c r="J54" s="12" t="n"/>
      <c r="K54" s="25" t="n"/>
      <c r="L54" s="8">
        <f>IF(A54="","",IF(LEN(TRIM(IF(B54="","Herstellerreferenz fehlt; ","")&amp;IF(E54="","Beschreibung fehlt; ",IF(COUNTIF(Generisch,TRIM(E54))&gt;0,"Beschreibung zu allgemein; ",""))&amp;IF(OR(LEN(F54)&lt;&gt;2,UPPER(F54)="EU"),"Ursprungsland konkret angeben; ","")&amp;IF(LEN(H54)&lt;&gt;6,"HS-Code 6-stellig prüfen; ","")&amp;IF(AND(I54&lt;&gt;"",LEN(I54)&lt;&gt;10),"TARIC 10-stellig prüfen; ","")&amp;IF(AND(I54&lt;&gt;"",LEFT(I54,6)&lt;&gt;H54),"TARIC passt nicht zu HS-Code; ","")&amp;IF(AND(C54&lt;&gt;"",LEN(C54)&lt;&gt;8,LEN(C54)&lt;&gt;12,LEN(C54)&lt;&gt;13,LEN(C54)&lt;&gt;14),"GTIN-Länge prüfen; ","")&amp;IF(OR(G54="J",G54="N"),"","Präferenz J/N wählen; ")&amp;IF(N(J54)&lt;=0,"Warenwert fehlt; ","")))=0,"OK",TRIM(IF(B54="","Herstellerreferenz fehlt; ","")&amp;IF(E54="","Beschreibung fehlt; ",IF(COUNTIF(Generisch,TRIM(E54))&gt;0,"Beschreibung zu allgemein; ",""))&amp;IF(OR(LEN(F54)&lt;&gt;2,UPPER(F54)="EU"),"Ursprungsland konkret angeben; ","")&amp;IF(LEN(H54)&lt;&gt;6,"HS-Code 6-stellig prüfen; ","")&amp;IF(AND(I54&lt;&gt;"",LEN(I54)&lt;&gt;10),"TARIC 10-stellig prüfen; ","")&amp;IF(AND(I54&lt;&gt;"",LEFT(I54,6)&lt;&gt;H54),"TARIC passt nicht zu HS-Code; ","")&amp;IF(AND(C54&lt;&gt;"",LEN(C54)&lt;&gt;8,LEN(C54)&lt;&gt;12,LEN(C54)&lt;&gt;13,LEN(C54)&lt;&gt;14),"GTIN-Länge prüfen; ","")&amp;IF(OR(G54="J",G54="N"),"","Präferenz J/N wählen; ")&amp;IF(N(J54)&lt;=0,"Warenwert fehlt; ",""))))</f>
        <v/>
      </c>
    </row>
    <row r="55">
      <c r="A55" s="23" t="n"/>
      <c r="B55" s="23" t="n"/>
      <c r="C55" s="23" t="n"/>
      <c r="D55" s="20">
        <f>IF(A55="","",IF(C55="","Y081",""))</f>
        <v/>
      </c>
      <c r="E55" s="24" t="n"/>
      <c r="F55" s="23" t="n"/>
      <c r="G55" s="23" t="n"/>
      <c r="H55" s="23" t="n"/>
      <c r="I55" s="23" t="n"/>
      <c r="J55" s="12" t="n"/>
      <c r="K55" s="25" t="n"/>
      <c r="L55" s="8">
        <f>IF(A55="","",IF(LEN(TRIM(IF(B55="","Herstellerreferenz fehlt; ","")&amp;IF(E55="","Beschreibung fehlt; ",IF(COUNTIF(Generisch,TRIM(E55))&gt;0,"Beschreibung zu allgemein; ",""))&amp;IF(OR(LEN(F55)&lt;&gt;2,UPPER(F55)="EU"),"Ursprungsland konkret angeben; ","")&amp;IF(LEN(H55)&lt;&gt;6,"HS-Code 6-stellig prüfen; ","")&amp;IF(AND(I55&lt;&gt;"",LEN(I55)&lt;&gt;10),"TARIC 10-stellig prüfen; ","")&amp;IF(AND(I55&lt;&gt;"",LEFT(I55,6)&lt;&gt;H55),"TARIC passt nicht zu HS-Code; ","")&amp;IF(AND(C55&lt;&gt;"",LEN(C55)&lt;&gt;8,LEN(C55)&lt;&gt;12,LEN(C55)&lt;&gt;13,LEN(C55)&lt;&gt;14),"GTIN-Länge prüfen; ","")&amp;IF(OR(G55="J",G55="N"),"","Präferenz J/N wählen; ")&amp;IF(N(J55)&lt;=0,"Warenwert fehlt; ","")))=0,"OK",TRIM(IF(B55="","Herstellerreferenz fehlt; ","")&amp;IF(E55="","Beschreibung fehlt; ",IF(COUNTIF(Generisch,TRIM(E55))&gt;0,"Beschreibung zu allgemein; ",""))&amp;IF(OR(LEN(F55)&lt;&gt;2,UPPER(F55)="EU"),"Ursprungsland konkret angeben; ","")&amp;IF(LEN(H55)&lt;&gt;6,"HS-Code 6-stellig prüfen; ","")&amp;IF(AND(I55&lt;&gt;"",LEN(I55)&lt;&gt;10),"TARIC 10-stellig prüfen; ","")&amp;IF(AND(I55&lt;&gt;"",LEFT(I55,6)&lt;&gt;H55),"TARIC passt nicht zu HS-Code; ","")&amp;IF(AND(C55&lt;&gt;"",LEN(C55)&lt;&gt;8,LEN(C55)&lt;&gt;12,LEN(C55)&lt;&gt;13,LEN(C55)&lt;&gt;14),"GTIN-Länge prüfen; ","")&amp;IF(OR(G55="J",G55="N"),"","Präferenz J/N wählen; ")&amp;IF(N(J55)&lt;=0,"Warenwert fehlt; ",""))))</f>
        <v/>
      </c>
    </row>
    <row r="56">
      <c r="A56" s="23" t="n"/>
      <c r="B56" s="23" t="n"/>
      <c r="C56" s="23" t="n"/>
      <c r="D56" s="20">
        <f>IF(A56="","",IF(C56="","Y081",""))</f>
        <v/>
      </c>
      <c r="E56" s="24" t="n"/>
      <c r="F56" s="23" t="n"/>
      <c r="G56" s="23" t="n"/>
      <c r="H56" s="23" t="n"/>
      <c r="I56" s="23" t="n"/>
      <c r="J56" s="12" t="n"/>
      <c r="K56" s="25" t="n"/>
      <c r="L56" s="8">
        <f>IF(A56="","",IF(LEN(TRIM(IF(B56="","Herstellerreferenz fehlt; ","")&amp;IF(E56="","Beschreibung fehlt; ",IF(COUNTIF(Generisch,TRIM(E56))&gt;0,"Beschreibung zu allgemein; ",""))&amp;IF(OR(LEN(F56)&lt;&gt;2,UPPER(F56)="EU"),"Ursprungsland konkret angeben; ","")&amp;IF(LEN(H56)&lt;&gt;6,"HS-Code 6-stellig prüfen; ","")&amp;IF(AND(I56&lt;&gt;"",LEN(I56)&lt;&gt;10),"TARIC 10-stellig prüfen; ","")&amp;IF(AND(I56&lt;&gt;"",LEFT(I56,6)&lt;&gt;H56),"TARIC passt nicht zu HS-Code; ","")&amp;IF(AND(C56&lt;&gt;"",LEN(C56)&lt;&gt;8,LEN(C56)&lt;&gt;12,LEN(C56)&lt;&gt;13,LEN(C56)&lt;&gt;14),"GTIN-Länge prüfen; ","")&amp;IF(OR(G56="J",G56="N"),"","Präferenz J/N wählen; ")&amp;IF(N(J56)&lt;=0,"Warenwert fehlt; ","")))=0,"OK",TRIM(IF(B56="","Herstellerreferenz fehlt; ","")&amp;IF(E56="","Beschreibung fehlt; ",IF(COUNTIF(Generisch,TRIM(E56))&gt;0,"Beschreibung zu allgemein; ",""))&amp;IF(OR(LEN(F56)&lt;&gt;2,UPPER(F56)="EU"),"Ursprungsland konkret angeben; ","")&amp;IF(LEN(H56)&lt;&gt;6,"HS-Code 6-stellig prüfen; ","")&amp;IF(AND(I56&lt;&gt;"",LEN(I56)&lt;&gt;10),"TARIC 10-stellig prüfen; ","")&amp;IF(AND(I56&lt;&gt;"",LEFT(I56,6)&lt;&gt;H56),"TARIC passt nicht zu HS-Code; ","")&amp;IF(AND(C56&lt;&gt;"",LEN(C56)&lt;&gt;8,LEN(C56)&lt;&gt;12,LEN(C56)&lt;&gt;13,LEN(C56)&lt;&gt;14),"GTIN-Länge prüfen; ","")&amp;IF(OR(G56="J",G56="N"),"","Präferenz J/N wählen; ")&amp;IF(N(J56)&lt;=0,"Warenwert fehlt; ",""))))</f>
        <v/>
      </c>
    </row>
    <row r="57">
      <c r="A57" s="23" t="n"/>
      <c r="B57" s="23" t="n"/>
      <c r="C57" s="23" t="n"/>
      <c r="D57" s="20">
        <f>IF(A57="","",IF(C57="","Y081",""))</f>
        <v/>
      </c>
      <c r="E57" s="24" t="n"/>
      <c r="F57" s="23" t="n"/>
      <c r="G57" s="23" t="n"/>
      <c r="H57" s="23" t="n"/>
      <c r="I57" s="23" t="n"/>
      <c r="J57" s="12" t="n"/>
      <c r="K57" s="25" t="n"/>
      <c r="L57" s="8">
        <f>IF(A57="","",IF(LEN(TRIM(IF(B57="","Herstellerreferenz fehlt; ","")&amp;IF(E57="","Beschreibung fehlt; ",IF(COUNTIF(Generisch,TRIM(E57))&gt;0,"Beschreibung zu allgemein; ",""))&amp;IF(OR(LEN(F57)&lt;&gt;2,UPPER(F57)="EU"),"Ursprungsland konkret angeben; ","")&amp;IF(LEN(H57)&lt;&gt;6,"HS-Code 6-stellig prüfen; ","")&amp;IF(AND(I57&lt;&gt;"",LEN(I57)&lt;&gt;10),"TARIC 10-stellig prüfen; ","")&amp;IF(AND(I57&lt;&gt;"",LEFT(I57,6)&lt;&gt;H57),"TARIC passt nicht zu HS-Code; ","")&amp;IF(AND(C57&lt;&gt;"",LEN(C57)&lt;&gt;8,LEN(C57)&lt;&gt;12,LEN(C57)&lt;&gt;13,LEN(C57)&lt;&gt;14),"GTIN-Länge prüfen; ","")&amp;IF(OR(G57="J",G57="N"),"","Präferenz J/N wählen; ")&amp;IF(N(J57)&lt;=0,"Warenwert fehlt; ","")))=0,"OK",TRIM(IF(B57="","Herstellerreferenz fehlt; ","")&amp;IF(E57="","Beschreibung fehlt; ",IF(COUNTIF(Generisch,TRIM(E57))&gt;0,"Beschreibung zu allgemein; ",""))&amp;IF(OR(LEN(F57)&lt;&gt;2,UPPER(F57)="EU"),"Ursprungsland konkret angeben; ","")&amp;IF(LEN(H57)&lt;&gt;6,"HS-Code 6-stellig prüfen; ","")&amp;IF(AND(I57&lt;&gt;"",LEN(I57)&lt;&gt;10),"TARIC 10-stellig prüfen; ","")&amp;IF(AND(I57&lt;&gt;"",LEFT(I57,6)&lt;&gt;H57),"TARIC passt nicht zu HS-Code; ","")&amp;IF(AND(C57&lt;&gt;"",LEN(C57)&lt;&gt;8,LEN(C57)&lt;&gt;12,LEN(C57)&lt;&gt;13,LEN(C57)&lt;&gt;14),"GTIN-Länge prüfen; ","")&amp;IF(OR(G57="J",G57="N"),"","Präferenz J/N wählen; ")&amp;IF(N(J57)&lt;=0,"Warenwert fehlt; ",""))))</f>
        <v/>
      </c>
    </row>
    <row r="58">
      <c r="A58" s="23" t="n"/>
      <c r="B58" s="23" t="n"/>
      <c r="C58" s="23" t="n"/>
      <c r="D58" s="20">
        <f>IF(A58="","",IF(C58="","Y081",""))</f>
        <v/>
      </c>
      <c r="E58" s="24" t="n"/>
      <c r="F58" s="23" t="n"/>
      <c r="G58" s="23" t="n"/>
      <c r="H58" s="23" t="n"/>
      <c r="I58" s="23" t="n"/>
      <c r="J58" s="12" t="n"/>
      <c r="K58" s="25" t="n"/>
      <c r="L58" s="8">
        <f>IF(A58="","",IF(LEN(TRIM(IF(B58="","Herstellerreferenz fehlt; ","")&amp;IF(E58="","Beschreibung fehlt; ",IF(COUNTIF(Generisch,TRIM(E58))&gt;0,"Beschreibung zu allgemein; ",""))&amp;IF(OR(LEN(F58)&lt;&gt;2,UPPER(F58)="EU"),"Ursprungsland konkret angeben; ","")&amp;IF(LEN(H58)&lt;&gt;6,"HS-Code 6-stellig prüfen; ","")&amp;IF(AND(I58&lt;&gt;"",LEN(I58)&lt;&gt;10),"TARIC 10-stellig prüfen; ","")&amp;IF(AND(I58&lt;&gt;"",LEFT(I58,6)&lt;&gt;H58),"TARIC passt nicht zu HS-Code; ","")&amp;IF(AND(C58&lt;&gt;"",LEN(C58)&lt;&gt;8,LEN(C58)&lt;&gt;12,LEN(C58)&lt;&gt;13,LEN(C58)&lt;&gt;14),"GTIN-Länge prüfen; ","")&amp;IF(OR(G58="J",G58="N"),"","Präferenz J/N wählen; ")&amp;IF(N(J58)&lt;=0,"Warenwert fehlt; ","")))=0,"OK",TRIM(IF(B58="","Herstellerreferenz fehlt; ","")&amp;IF(E58="","Beschreibung fehlt; ",IF(COUNTIF(Generisch,TRIM(E58))&gt;0,"Beschreibung zu allgemein; ",""))&amp;IF(OR(LEN(F58)&lt;&gt;2,UPPER(F58)="EU"),"Ursprungsland konkret angeben; ","")&amp;IF(LEN(H58)&lt;&gt;6,"HS-Code 6-stellig prüfen; ","")&amp;IF(AND(I58&lt;&gt;"",LEN(I58)&lt;&gt;10),"TARIC 10-stellig prüfen; ","")&amp;IF(AND(I58&lt;&gt;"",LEFT(I58,6)&lt;&gt;H58),"TARIC passt nicht zu HS-Code; ","")&amp;IF(AND(C58&lt;&gt;"",LEN(C58)&lt;&gt;8,LEN(C58)&lt;&gt;12,LEN(C58)&lt;&gt;13,LEN(C58)&lt;&gt;14),"GTIN-Länge prüfen; ","")&amp;IF(OR(G58="J",G58="N"),"","Präferenz J/N wählen; ")&amp;IF(N(J58)&lt;=0,"Warenwert fehlt; ",""))))</f>
        <v/>
      </c>
    </row>
    <row r="59">
      <c r="A59" s="23" t="n"/>
      <c r="B59" s="23" t="n"/>
      <c r="C59" s="23" t="n"/>
      <c r="D59" s="20">
        <f>IF(A59="","",IF(C59="","Y081",""))</f>
        <v/>
      </c>
      <c r="E59" s="24" t="n"/>
      <c r="F59" s="23" t="n"/>
      <c r="G59" s="23" t="n"/>
      <c r="H59" s="23" t="n"/>
      <c r="I59" s="23" t="n"/>
      <c r="J59" s="12" t="n"/>
      <c r="K59" s="25" t="n"/>
      <c r="L59" s="8">
        <f>IF(A59="","",IF(LEN(TRIM(IF(B59="","Herstellerreferenz fehlt; ","")&amp;IF(E59="","Beschreibung fehlt; ",IF(COUNTIF(Generisch,TRIM(E59))&gt;0,"Beschreibung zu allgemein; ",""))&amp;IF(OR(LEN(F59)&lt;&gt;2,UPPER(F59)="EU"),"Ursprungsland konkret angeben; ","")&amp;IF(LEN(H59)&lt;&gt;6,"HS-Code 6-stellig prüfen; ","")&amp;IF(AND(I59&lt;&gt;"",LEN(I59)&lt;&gt;10),"TARIC 10-stellig prüfen; ","")&amp;IF(AND(I59&lt;&gt;"",LEFT(I59,6)&lt;&gt;H59),"TARIC passt nicht zu HS-Code; ","")&amp;IF(AND(C59&lt;&gt;"",LEN(C59)&lt;&gt;8,LEN(C59)&lt;&gt;12,LEN(C59)&lt;&gt;13,LEN(C59)&lt;&gt;14),"GTIN-Länge prüfen; ","")&amp;IF(OR(G59="J",G59="N"),"","Präferenz J/N wählen; ")&amp;IF(N(J59)&lt;=0,"Warenwert fehlt; ","")))=0,"OK",TRIM(IF(B59="","Herstellerreferenz fehlt; ","")&amp;IF(E59="","Beschreibung fehlt; ",IF(COUNTIF(Generisch,TRIM(E59))&gt;0,"Beschreibung zu allgemein; ",""))&amp;IF(OR(LEN(F59)&lt;&gt;2,UPPER(F59)="EU"),"Ursprungsland konkret angeben; ","")&amp;IF(LEN(H59)&lt;&gt;6,"HS-Code 6-stellig prüfen; ","")&amp;IF(AND(I59&lt;&gt;"",LEN(I59)&lt;&gt;10),"TARIC 10-stellig prüfen; ","")&amp;IF(AND(I59&lt;&gt;"",LEFT(I59,6)&lt;&gt;H59),"TARIC passt nicht zu HS-Code; ","")&amp;IF(AND(C59&lt;&gt;"",LEN(C59)&lt;&gt;8,LEN(C59)&lt;&gt;12,LEN(C59)&lt;&gt;13,LEN(C59)&lt;&gt;14),"GTIN-Länge prüfen; ","")&amp;IF(OR(G59="J",G59="N"),"","Präferenz J/N wählen; ")&amp;IF(N(J59)&lt;=0,"Warenwert fehlt; ",""))))</f>
        <v/>
      </c>
    </row>
    <row r="60">
      <c r="A60" s="23" t="n"/>
      <c r="B60" s="23" t="n"/>
      <c r="C60" s="23" t="n"/>
      <c r="D60" s="20">
        <f>IF(A60="","",IF(C60="","Y081",""))</f>
        <v/>
      </c>
      <c r="E60" s="24" t="n"/>
      <c r="F60" s="23" t="n"/>
      <c r="G60" s="23" t="n"/>
      <c r="H60" s="23" t="n"/>
      <c r="I60" s="23" t="n"/>
      <c r="J60" s="12" t="n"/>
      <c r="K60" s="25" t="n"/>
      <c r="L60" s="8">
        <f>IF(A60="","",IF(LEN(TRIM(IF(B60="","Herstellerreferenz fehlt; ","")&amp;IF(E60="","Beschreibung fehlt; ",IF(COUNTIF(Generisch,TRIM(E60))&gt;0,"Beschreibung zu allgemein; ",""))&amp;IF(OR(LEN(F60)&lt;&gt;2,UPPER(F60)="EU"),"Ursprungsland konkret angeben; ","")&amp;IF(LEN(H60)&lt;&gt;6,"HS-Code 6-stellig prüfen; ","")&amp;IF(AND(I60&lt;&gt;"",LEN(I60)&lt;&gt;10),"TARIC 10-stellig prüfen; ","")&amp;IF(AND(I60&lt;&gt;"",LEFT(I60,6)&lt;&gt;H60),"TARIC passt nicht zu HS-Code; ","")&amp;IF(AND(C60&lt;&gt;"",LEN(C60)&lt;&gt;8,LEN(C60)&lt;&gt;12,LEN(C60)&lt;&gt;13,LEN(C60)&lt;&gt;14),"GTIN-Länge prüfen; ","")&amp;IF(OR(G60="J",G60="N"),"","Präferenz J/N wählen; ")&amp;IF(N(J60)&lt;=0,"Warenwert fehlt; ","")))=0,"OK",TRIM(IF(B60="","Herstellerreferenz fehlt; ","")&amp;IF(E60="","Beschreibung fehlt; ",IF(COUNTIF(Generisch,TRIM(E60))&gt;0,"Beschreibung zu allgemein; ",""))&amp;IF(OR(LEN(F60)&lt;&gt;2,UPPER(F60)="EU"),"Ursprungsland konkret angeben; ","")&amp;IF(LEN(H60)&lt;&gt;6,"HS-Code 6-stellig prüfen; ","")&amp;IF(AND(I60&lt;&gt;"",LEN(I60)&lt;&gt;10),"TARIC 10-stellig prüfen; ","")&amp;IF(AND(I60&lt;&gt;"",LEFT(I60,6)&lt;&gt;H60),"TARIC passt nicht zu HS-Code; ","")&amp;IF(AND(C60&lt;&gt;"",LEN(C60)&lt;&gt;8,LEN(C60)&lt;&gt;12,LEN(C60)&lt;&gt;13,LEN(C60)&lt;&gt;14),"GTIN-Länge prüfen; ","")&amp;IF(OR(G60="J",G60="N"),"","Präferenz J/N wählen; ")&amp;IF(N(J60)&lt;=0,"Warenwert fehlt; ",""))))</f>
        <v/>
      </c>
    </row>
    <row r="61">
      <c r="A61" s="23" t="n"/>
      <c r="B61" s="23" t="n"/>
      <c r="C61" s="23" t="n"/>
      <c r="D61" s="20">
        <f>IF(A61="","",IF(C61="","Y081",""))</f>
        <v/>
      </c>
      <c r="E61" s="24" t="n"/>
      <c r="F61" s="23" t="n"/>
      <c r="G61" s="23" t="n"/>
      <c r="H61" s="23" t="n"/>
      <c r="I61" s="23" t="n"/>
      <c r="J61" s="12" t="n"/>
      <c r="K61" s="25" t="n"/>
      <c r="L61" s="8">
        <f>IF(A61="","",IF(LEN(TRIM(IF(B61="","Herstellerreferenz fehlt; ","")&amp;IF(E61="","Beschreibung fehlt; ",IF(COUNTIF(Generisch,TRIM(E61))&gt;0,"Beschreibung zu allgemein; ",""))&amp;IF(OR(LEN(F61)&lt;&gt;2,UPPER(F61)="EU"),"Ursprungsland konkret angeben; ","")&amp;IF(LEN(H61)&lt;&gt;6,"HS-Code 6-stellig prüfen; ","")&amp;IF(AND(I61&lt;&gt;"",LEN(I61)&lt;&gt;10),"TARIC 10-stellig prüfen; ","")&amp;IF(AND(I61&lt;&gt;"",LEFT(I61,6)&lt;&gt;H61),"TARIC passt nicht zu HS-Code; ","")&amp;IF(AND(C61&lt;&gt;"",LEN(C61)&lt;&gt;8,LEN(C61)&lt;&gt;12,LEN(C61)&lt;&gt;13,LEN(C61)&lt;&gt;14),"GTIN-Länge prüfen; ","")&amp;IF(OR(G61="J",G61="N"),"","Präferenz J/N wählen; ")&amp;IF(N(J61)&lt;=0,"Warenwert fehlt; ","")))=0,"OK",TRIM(IF(B61="","Herstellerreferenz fehlt; ","")&amp;IF(E61="","Beschreibung fehlt; ",IF(COUNTIF(Generisch,TRIM(E61))&gt;0,"Beschreibung zu allgemein; ",""))&amp;IF(OR(LEN(F61)&lt;&gt;2,UPPER(F61)="EU"),"Ursprungsland konkret angeben; ","")&amp;IF(LEN(H61)&lt;&gt;6,"HS-Code 6-stellig prüfen; ","")&amp;IF(AND(I61&lt;&gt;"",LEN(I61)&lt;&gt;10),"TARIC 10-stellig prüfen; ","")&amp;IF(AND(I61&lt;&gt;"",LEFT(I61,6)&lt;&gt;H61),"TARIC passt nicht zu HS-Code; ","")&amp;IF(AND(C61&lt;&gt;"",LEN(C61)&lt;&gt;8,LEN(C61)&lt;&gt;12,LEN(C61)&lt;&gt;13,LEN(C61)&lt;&gt;14),"GTIN-Länge prüfen; ","")&amp;IF(OR(G61="J",G61="N"),"","Präferenz J/N wählen; ")&amp;IF(N(J61)&lt;=0,"Warenwert fehlt; ",""))))</f>
        <v/>
      </c>
    </row>
    <row r="62">
      <c r="A62" s="23" t="n"/>
      <c r="B62" s="23" t="n"/>
      <c r="C62" s="23" t="n"/>
      <c r="D62" s="20">
        <f>IF(A62="","",IF(C62="","Y081",""))</f>
        <v/>
      </c>
      <c r="E62" s="24" t="n"/>
      <c r="F62" s="23" t="n"/>
      <c r="G62" s="23" t="n"/>
      <c r="H62" s="23" t="n"/>
      <c r="I62" s="23" t="n"/>
      <c r="J62" s="12" t="n"/>
      <c r="K62" s="25" t="n"/>
      <c r="L62" s="8">
        <f>IF(A62="","",IF(LEN(TRIM(IF(B62="","Herstellerreferenz fehlt; ","")&amp;IF(E62="","Beschreibung fehlt; ",IF(COUNTIF(Generisch,TRIM(E62))&gt;0,"Beschreibung zu allgemein; ",""))&amp;IF(OR(LEN(F62)&lt;&gt;2,UPPER(F62)="EU"),"Ursprungsland konkret angeben; ","")&amp;IF(LEN(H62)&lt;&gt;6,"HS-Code 6-stellig prüfen; ","")&amp;IF(AND(I62&lt;&gt;"",LEN(I62)&lt;&gt;10),"TARIC 10-stellig prüfen; ","")&amp;IF(AND(I62&lt;&gt;"",LEFT(I62,6)&lt;&gt;H62),"TARIC passt nicht zu HS-Code; ","")&amp;IF(AND(C62&lt;&gt;"",LEN(C62)&lt;&gt;8,LEN(C62)&lt;&gt;12,LEN(C62)&lt;&gt;13,LEN(C62)&lt;&gt;14),"GTIN-Länge prüfen; ","")&amp;IF(OR(G62="J",G62="N"),"","Präferenz J/N wählen; ")&amp;IF(N(J62)&lt;=0,"Warenwert fehlt; ","")))=0,"OK",TRIM(IF(B62="","Herstellerreferenz fehlt; ","")&amp;IF(E62="","Beschreibung fehlt; ",IF(COUNTIF(Generisch,TRIM(E62))&gt;0,"Beschreibung zu allgemein; ",""))&amp;IF(OR(LEN(F62)&lt;&gt;2,UPPER(F62)="EU"),"Ursprungsland konkret angeben; ","")&amp;IF(LEN(H62)&lt;&gt;6,"HS-Code 6-stellig prüfen; ","")&amp;IF(AND(I62&lt;&gt;"",LEN(I62)&lt;&gt;10),"TARIC 10-stellig prüfen; ","")&amp;IF(AND(I62&lt;&gt;"",LEFT(I62,6)&lt;&gt;H62),"TARIC passt nicht zu HS-Code; ","")&amp;IF(AND(C62&lt;&gt;"",LEN(C62)&lt;&gt;8,LEN(C62)&lt;&gt;12,LEN(C62)&lt;&gt;13,LEN(C62)&lt;&gt;14),"GTIN-Länge prüfen; ","")&amp;IF(OR(G62="J",G62="N"),"","Präferenz J/N wählen; ")&amp;IF(N(J62)&lt;=0,"Warenwert fehlt; ",""))))</f>
        <v/>
      </c>
    </row>
    <row r="63">
      <c r="A63" s="23" t="n"/>
      <c r="B63" s="23" t="n"/>
      <c r="C63" s="23" t="n"/>
      <c r="D63" s="20">
        <f>IF(A63="","",IF(C63="","Y081",""))</f>
        <v/>
      </c>
      <c r="E63" s="24" t="n"/>
      <c r="F63" s="23" t="n"/>
      <c r="G63" s="23" t="n"/>
      <c r="H63" s="23" t="n"/>
      <c r="I63" s="23" t="n"/>
      <c r="J63" s="12" t="n"/>
      <c r="K63" s="25" t="n"/>
      <c r="L63" s="8">
        <f>IF(A63="","",IF(LEN(TRIM(IF(B63="","Herstellerreferenz fehlt; ","")&amp;IF(E63="","Beschreibung fehlt; ",IF(COUNTIF(Generisch,TRIM(E63))&gt;0,"Beschreibung zu allgemein; ",""))&amp;IF(OR(LEN(F63)&lt;&gt;2,UPPER(F63)="EU"),"Ursprungsland konkret angeben; ","")&amp;IF(LEN(H63)&lt;&gt;6,"HS-Code 6-stellig prüfen; ","")&amp;IF(AND(I63&lt;&gt;"",LEN(I63)&lt;&gt;10),"TARIC 10-stellig prüfen; ","")&amp;IF(AND(I63&lt;&gt;"",LEFT(I63,6)&lt;&gt;H63),"TARIC passt nicht zu HS-Code; ","")&amp;IF(AND(C63&lt;&gt;"",LEN(C63)&lt;&gt;8,LEN(C63)&lt;&gt;12,LEN(C63)&lt;&gt;13,LEN(C63)&lt;&gt;14),"GTIN-Länge prüfen; ","")&amp;IF(OR(G63="J",G63="N"),"","Präferenz J/N wählen; ")&amp;IF(N(J63)&lt;=0,"Warenwert fehlt; ","")))=0,"OK",TRIM(IF(B63="","Herstellerreferenz fehlt; ","")&amp;IF(E63="","Beschreibung fehlt; ",IF(COUNTIF(Generisch,TRIM(E63))&gt;0,"Beschreibung zu allgemein; ",""))&amp;IF(OR(LEN(F63)&lt;&gt;2,UPPER(F63)="EU"),"Ursprungsland konkret angeben; ","")&amp;IF(LEN(H63)&lt;&gt;6,"HS-Code 6-stellig prüfen; ","")&amp;IF(AND(I63&lt;&gt;"",LEN(I63)&lt;&gt;10),"TARIC 10-stellig prüfen; ","")&amp;IF(AND(I63&lt;&gt;"",LEFT(I63,6)&lt;&gt;H63),"TARIC passt nicht zu HS-Code; ","")&amp;IF(AND(C63&lt;&gt;"",LEN(C63)&lt;&gt;8,LEN(C63)&lt;&gt;12,LEN(C63)&lt;&gt;13,LEN(C63)&lt;&gt;14),"GTIN-Länge prüfen; ","")&amp;IF(OR(G63="J",G63="N"),"","Präferenz J/N wählen; ")&amp;IF(N(J63)&lt;=0,"Warenwert fehlt; ",""))))</f>
        <v/>
      </c>
    </row>
    <row r="64">
      <c r="A64" s="23" t="n"/>
      <c r="B64" s="23" t="n"/>
      <c r="C64" s="23" t="n"/>
      <c r="D64" s="20">
        <f>IF(A64="","",IF(C64="","Y081",""))</f>
        <v/>
      </c>
      <c r="E64" s="24" t="n"/>
      <c r="F64" s="23" t="n"/>
      <c r="G64" s="23" t="n"/>
      <c r="H64" s="23" t="n"/>
      <c r="I64" s="23" t="n"/>
      <c r="J64" s="12" t="n"/>
      <c r="K64" s="25" t="n"/>
      <c r="L64" s="8">
        <f>IF(A64="","",IF(LEN(TRIM(IF(B64="","Herstellerreferenz fehlt; ","")&amp;IF(E64="","Beschreibung fehlt; ",IF(COUNTIF(Generisch,TRIM(E64))&gt;0,"Beschreibung zu allgemein; ",""))&amp;IF(OR(LEN(F64)&lt;&gt;2,UPPER(F64)="EU"),"Ursprungsland konkret angeben; ","")&amp;IF(LEN(H64)&lt;&gt;6,"HS-Code 6-stellig prüfen; ","")&amp;IF(AND(I64&lt;&gt;"",LEN(I64)&lt;&gt;10),"TARIC 10-stellig prüfen; ","")&amp;IF(AND(I64&lt;&gt;"",LEFT(I64,6)&lt;&gt;H64),"TARIC passt nicht zu HS-Code; ","")&amp;IF(AND(C64&lt;&gt;"",LEN(C64)&lt;&gt;8,LEN(C64)&lt;&gt;12,LEN(C64)&lt;&gt;13,LEN(C64)&lt;&gt;14),"GTIN-Länge prüfen; ","")&amp;IF(OR(G64="J",G64="N"),"","Präferenz J/N wählen; ")&amp;IF(N(J64)&lt;=0,"Warenwert fehlt; ","")))=0,"OK",TRIM(IF(B64="","Herstellerreferenz fehlt; ","")&amp;IF(E64="","Beschreibung fehlt; ",IF(COUNTIF(Generisch,TRIM(E64))&gt;0,"Beschreibung zu allgemein; ",""))&amp;IF(OR(LEN(F64)&lt;&gt;2,UPPER(F64)="EU"),"Ursprungsland konkret angeben; ","")&amp;IF(LEN(H64)&lt;&gt;6,"HS-Code 6-stellig prüfen; ","")&amp;IF(AND(I64&lt;&gt;"",LEN(I64)&lt;&gt;10),"TARIC 10-stellig prüfen; ","")&amp;IF(AND(I64&lt;&gt;"",LEFT(I64,6)&lt;&gt;H64),"TARIC passt nicht zu HS-Code; ","")&amp;IF(AND(C64&lt;&gt;"",LEN(C64)&lt;&gt;8,LEN(C64)&lt;&gt;12,LEN(C64)&lt;&gt;13,LEN(C64)&lt;&gt;14),"GTIN-Länge prüfen; ","")&amp;IF(OR(G64="J",G64="N"),"","Präferenz J/N wählen; ")&amp;IF(N(J64)&lt;=0,"Warenwert fehlt; ",""))))</f>
        <v/>
      </c>
    </row>
    <row r="65">
      <c r="A65" s="23" t="n"/>
      <c r="B65" s="23" t="n"/>
      <c r="C65" s="23" t="n"/>
      <c r="D65" s="20">
        <f>IF(A65="","",IF(C65="","Y081",""))</f>
        <v/>
      </c>
      <c r="E65" s="24" t="n"/>
      <c r="F65" s="23" t="n"/>
      <c r="G65" s="23" t="n"/>
      <c r="H65" s="23" t="n"/>
      <c r="I65" s="23" t="n"/>
      <c r="J65" s="12" t="n"/>
      <c r="K65" s="25" t="n"/>
      <c r="L65" s="8">
        <f>IF(A65="","",IF(LEN(TRIM(IF(B65="","Herstellerreferenz fehlt; ","")&amp;IF(E65="","Beschreibung fehlt; ",IF(COUNTIF(Generisch,TRIM(E65))&gt;0,"Beschreibung zu allgemein; ",""))&amp;IF(OR(LEN(F65)&lt;&gt;2,UPPER(F65)="EU"),"Ursprungsland konkret angeben; ","")&amp;IF(LEN(H65)&lt;&gt;6,"HS-Code 6-stellig prüfen; ","")&amp;IF(AND(I65&lt;&gt;"",LEN(I65)&lt;&gt;10),"TARIC 10-stellig prüfen; ","")&amp;IF(AND(I65&lt;&gt;"",LEFT(I65,6)&lt;&gt;H65),"TARIC passt nicht zu HS-Code; ","")&amp;IF(AND(C65&lt;&gt;"",LEN(C65)&lt;&gt;8,LEN(C65)&lt;&gt;12,LEN(C65)&lt;&gt;13,LEN(C65)&lt;&gt;14),"GTIN-Länge prüfen; ","")&amp;IF(OR(G65="J",G65="N"),"","Präferenz J/N wählen; ")&amp;IF(N(J65)&lt;=0,"Warenwert fehlt; ","")))=0,"OK",TRIM(IF(B65="","Herstellerreferenz fehlt; ","")&amp;IF(E65="","Beschreibung fehlt; ",IF(COUNTIF(Generisch,TRIM(E65))&gt;0,"Beschreibung zu allgemein; ",""))&amp;IF(OR(LEN(F65)&lt;&gt;2,UPPER(F65)="EU"),"Ursprungsland konkret angeben; ","")&amp;IF(LEN(H65)&lt;&gt;6,"HS-Code 6-stellig prüfen; ","")&amp;IF(AND(I65&lt;&gt;"",LEN(I65)&lt;&gt;10),"TARIC 10-stellig prüfen; ","")&amp;IF(AND(I65&lt;&gt;"",LEFT(I65,6)&lt;&gt;H65),"TARIC passt nicht zu HS-Code; ","")&amp;IF(AND(C65&lt;&gt;"",LEN(C65)&lt;&gt;8,LEN(C65)&lt;&gt;12,LEN(C65)&lt;&gt;13,LEN(C65)&lt;&gt;14),"GTIN-Länge prüfen; ","")&amp;IF(OR(G65="J",G65="N"),"","Präferenz J/N wählen; ")&amp;IF(N(J65)&lt;=0,"Warenwert fehlt; ",""))))</f>
        <v/>
      </c>
    </row>
    <row r="66">
      <c r="A66" s="23" t="n"/>
      <c r="B66" s="23" t="n"/>
      <c r="C66" s="23" t="n"/>
      <c r="D66" s="20">
        <f>IF(A66="","",IF(C66="","Y081",""))</f>
        <v/>
      </c>
      <c r="E66" s="24" t="n"/>
      <c r="F66" s="23" t="n"/>
      <c r="G66" s="23" t="n"/>
      <c r="H66" s="23" t="n"/>
      <c r="I66" s="23" t="n"/>
      <c r="J66" s="12" t="n"/>
      <c r="K66" s="25" t="n"/>
      <c r="L66" s="8">
        <f>IF(A66="","",IF(LEN(TRIM(IF(B66="","Herstellerreferenz fehlt; ","")&amp;IF(E66="","Beschreibung fehlt; ",IF(COUNTIF(Generisch,TRIM(E66))&gt;0,"Beschreibung zu allgemein; ",""))&amp;IF(OR(LEN(F66)&lt;&gt;2,UPPER(F66)="EU"),"Ursprungsland konkret angeben; ","")&amp;IF(LEN(H66)&lt;&gt;6,"HS-Code 6-stellig prüfen; ","")&amp;IF(AND(I66&lt;&gt;"",LEN(I66)&lt;&gt;10),"TARIC 10-stellig prüfen; ","")&amp;IF(AND(I66&lt;&gt;"",LEFT(I66,6)&lt;&gt;H66),"TARIC passt nicht zu HS-Code; ","")&amp;IF(AND(C66&lt;&gt;"",LEN(C66)&lt;&gt;8,LEN(C66)&lt;&gt;12,LEN(C66)&lt;&gt;13,LEN(C66)&lt;&gt;14),"GTIN-Länge prüfen; ","")&amp;IF(OR(G66="J",G66="N"),"","Präferenz J/N wählen; ")&amp;IF(N(J66)&lt;=0,"Warenwert fehlt; ","")))=0,"OK",TRIM(IF(B66="","Herstellerreferenz fehlt; ","")&amp;IF(E66="","Beschreibung fehlt; ",IF(COUNTIF(Generisch,TRIM(E66))&gt;0,"Beschreibung zu allgemein; ",""))&amp;IF(OR(LEN(F66)&lt;&gt;2,UPPER(F66)="EU"),"Ursprungsland konkret angeben; ","")&amp;IF(LEN(H66)&lt;&gt;6,"HS-Code 6-stellig prüfen; ","")&amp;IF(AND(I66&lt;&gt;"",LEN(I66)&lt;&gt;10),"TARIC 10-stellig prüfen; ","")&amp;IF(AND(I66&lt;&gt;"",LEFT(I66,6)&lt;&gt;H66),"TARIC passt nicht zu HS-Code; ","")&amp;IF(AND(C66&lt;&gt;"",LEN(C66)&lt;&gt;8,LEN(C66)&lt;&gt;12,LEN(C66)&lt;&gt;13,LEN(C66)&lt;&gt;14),"GTIN-Länge prüfen; ","")&amp;IF(OR(G66="J",G66="N"),"","Präferenz J/N wählen; ")&amp;IF(N(J66)&lt;=0,"Warenwert fehlt; ",""))))</f>
        <v/>
      </c>
    </row>
    <row r="67">
      <c r="A67" s="23" t="n"/>
      <c r="B67" s="23" t="n"/>
      <c r="C67" s="23" t="n"/>
      <c r="D67" s="20">
        <f>IF(A67="","",IF(C67="","Y081",""))</f>
        <v/>
      </c>
      <c r="E67" s="24" t="n"/>
      <c r="F67" s="23" t="n"/>
      <c r="G67" s="23" t="n"/>
      <c r="H67" s="23" t="n"/>
      <c r="I67" s="23" t="n"/>
      <c r="J67" s="12" t="n"/>
      <c r="K67" s="25" t="n"/>
      <c r="L67" s="8">
        <f>IF(A67="","",IF(LEN(TRIM(IF(B67="","Herstellerreferenz fehlt; ","")&amp;IF(E67="","Beschreibung fehlt; ",IF(COUNTIF(Generisch,TRIM(E67))&gt;0,"Beschreibung zu allgemein; ",""))&amp;IF(OR(LEN(F67)&lt;&gt;2,UPPER(F67)="EU"),"Ursprungsland konkret angeben; ","")&amp;IF(LEN(H67)&lt;&gt;6,"HS-Code 6-stellig prüfen; ","")&amp;IF(AND(I67&lt;&gt;"",LEN(I67)&lt;&gt;10),"TARIC 10-stellig prüfen; ","")&amp;IF(AND(I67&lt;&gt;"",LEFT(I67,6)&lt;&gt;H67),"TARIC passt nicht zu HS-Code; ","")&amp;IF(AND(C67&lt;&gt;"",LEN(C67)&lt;&gt;8,LEN(C67)&lt;&gt;12,LEN(C67)&lt;&gt;13,LEN(C67)&lt;&gt;14),"GTIN-Länge prüfen; ","")&amp;IF(OR(G67="J",G67="N"),"","Präferenz J/N wählen; ")&amp;IF(N(J67)&lt;=0,"Warenwert fehlt; ","")))=0,"OK",TRIM(IF(B67="","Herstellerreferenz fehlt; ","")&amp;IF(E67="","Beschreibung fehlt; ",IF(COUNTIF(Generisch,TRIM(E67))&gt;0,"Beschreibung zu allgemein; ",""))&amp;IF(OR(LEN(F67)&lt;&gt;2,UPPER(F67)="EU"),"Ursprungsland konkret angeben; ","")&amp;IF(LEN(H67)&lt;&gt;6,"HS-Code 6-stellig prüfen; ","")&amp;IF(AND(I67&lt;&gt;"",LEN(I67)&lt;&gt;10),"TARIC 10-stellig prüfen; ","")&amp;IF(AND(I67&lt;&gt;"",LEFT(I67,6)&lt;&gt;H67),"TARIC passt nicht zu HS-Code; ","")&amp;IF(AND(C67&lt;&gt;"",LEN(C67)&lt;&gt;8,LEN(C67)&lt;&gt;12,LEN(C67)&lt;&gt;13,LEN(C67)&lt;&gt;14),"GTIN-Länge prüfen; ","")&amp;IF(OR(G67="J",G67="N"),"","Präferenz J/N wählen; ")&amp;IF(N(J67)&lt;=0,"Warenwert fehlt; ",""))))</f>
        <v/>
      </c>
    </row>
    <row r="68">
      <c r="A68" s="23" t="n"/>
      <c r="B68" s="23" t="n"/>
      <c r="C68" s="23" t="n"/>
      <c r="D68" s="20">
        <f>IF(A68="","",IF(C68="","Y081",""))</f>
        <v/>
      </c>
      <c r="E68" s="24" t="n"/>
      <c r="F68" s="23" t="n"/>
      <c r="G68" s="23" t="n"/>
      <c r="H68" s="23" t="n"/>
      <c r="I68" s="23" t="n"/>
      <c r="J68" s="12" t="n"/>
      <c r="K68" s="25" t="n"/>
      <c r="L68" s="8">
        <f>IF(A68="","",IF(LEN(TRIM(IF(B68="","Herstellerreferenz fehlt; ","")&amp;IF(E68="","Beschreibung fehlt; ",IF(COUNTIF(Generisch,TRIM(E68))&gt;0,"Beschreibung zu allgemein; ",""))&amp;IF(OR(LEN(F68)&lt;&gt;2,UPPER(F68)="EU"),"Ursprungsland konkret angeben; ","")&amp;IF(LEN(H68)&lt;&gt;6,"HS-Code 6-stellig prüfen; ","")&amp;IF(AND(I68&lt;&gt;"",LEN(I68)&lt;&gt;10),"TARIC 10-stellig prüfen; ","")&amp;IF(AND(I68&lt;&gt;"",LEFT(I68,6)&lt;&gt;H68),"TARIC passt nicht zu HS-Code; ","")&amp;IF(AND(C68&lt;&gt;"",LEN(C68)&lt;&gt;8,LEN(C68)&lt;&gt;12,LEN(C68)&lt;&gt;13,LEN(C68)&lt;&gt;14),"GTIN-Länge prüfen; ","")&amp;IF(OR(G68="J",G68="N"),"","Präferenz J/N wählen; ")&amp;IF(N(J68)&lt;=0,"Warenwert fehlt; ","")))=0,"OK",TRIM(IF(B68="","Herstellerreferenz fehlt; ","")&amp;IF(E68="","Beschreibung fehlt; ",IF(COUNTIF(Generisch,TRIM(E68))&gt;0,"Beschreibung zu allgemein; ",""))&amp;IF(OR(LEN(F68)&lt;&gt;2,UPPER(F68)="EU"),"Ursprungsland konkret angeben; ","")&amp;IF(LEN(H68)&lt;&gt;6,"HS-Code 6-stellig prüfen; ","")&amp;IF(AND(I68&lt;&gt;"",LEN(I68)&lt;&gt;10),"TARIC 10-stellig prüfen; ","")&amp;IF(AND(I68&lt;&gt;"",LEFT(I68,6)&lt;&gt;H68),"TARIC passt nicht zu HS-Code; ","")&amp;IF(AND(C68&lt;&gt;"",LEN(C68)&lt;&gt;8,LEN(C68)&lt;&gt;12,LEN(C68)&lt;&gt;13,LEN(C68)&lt;&gt;14),"GTIN-Länge prüfen; ","")&amp;IF(OR(G68="J",G68="N"),"","Präferenz J/N wählen; ")&amp;IF(N(J68)&lt;=0,"Warenwert fehlt; ",""))))</f>
        <v/>
      </c>
    </row>
    <row r="69">
      <c r="A69" s="23" t="n"/>
      <c r="B69" s="23" t="n"/>
      <c r="C69" s="23" t="n"/>
      <c r="D69" s="20">
        <f>IF(A69="","",IF(C69="","Y081",""))</f>
        <v/>
      </c>
      <c r="E69" s="24" t="n"/>
      <c r="F69" s="23" t="n"/>
      <c r="G69" s="23" t="n"/>
      <c r="H69" s="23" t="n"/>
      <c r="I69" s="23" t="n"/>
      <c r="J69" s="12" t="n"/>
      <c r="K69" s="25" t="n"/>
      <c r="L69" s="8">
        <f>IF(A69="","",IF(LEN(TRIM(IF(B69="","Herstellerreferenz fehlt; ","")&amp;IF(E69="","Beschreibung fehlt; ",IF(COUNTIF(Generisch,TRIM(E69))&gt;0,"Beschreibung zu allgemein; ",""))&amp;IF(OR(LEN(F69)&lt;&gt;2,UPPER(F69)="EU"),"Ursprungsland konkret angeben; ","")&amp;IF(LEN(H69)&lt;&gt;6,"HS-Code 6-stellig prüfen; ","")&amp;IF(AND(I69&lt;&gt;"",LEN(I69)&lt;&gt;10),"TARIC 10-stellig prüfen; ","")&amp;IF(AND(I69&lt;&gt;"",LEFT(I69,6)&lt;&gt;H69),"TARIC passt nicht zu HS-Code; ","")&amp;IF(AND(C69&lt;&gt;"",LEN(C69)&lt;&gt;8,LEN(C69)&lt;&gt;12,LEN(C69)&lt;&gt;13,LEN(C69)&lt;&gt;14),"GTIN-Länge prüfen; ","")&amp;IF(OR(G69="J",G69="N"),"","Präferenz J/N wählen; ")&amp;IF(N(J69)&lt;=0,"Warenwert fehlt; ","")))=0,"OK",TRIM(IF(B69="","Herstellerreferenz fehlt; ","")&amp;IF(E69="","Beschreibung fehlt; ",IF(COUNTIF(Generisch,TRIM(E69))&gt;0,"Beschreibung zu allgemein; ",""))&amp;IF(OR(LEN(F69)&lt;&gt;2,UPPER(F69)="EU"),"Ursprungsland konkret angeben; ","")&amp;IF(LEN(H69)&lt;&gt;6,"HS-Code 6-stellig prüfen; ","")&amp;IF(AND(I69&lt;&gt;"",LEN(I69)&lt;&gt;10),"TARIC 10-stellig prüfen; ","")&amp;IF(AND(I69&lt;&gt;"",LEFT(I69,6)&lt;&gt;H69),"TARIC passt nicht zu HS-Code; ","")&amp;IF(AND(C69&lt;&gt;"",LEN(C69)&lt;&gt;8,LEN(C69)&lt;&gt;12,LEN(C69)&lt;&gt;13,LEN(C69)&lt;&gt;14),"GTIN-Länge prüfen; ","")&amp;IF(OR(G69="J",G69="N"),"","Präferenz J/N wählen; ")&amp;IF(N(J69)&lt;=0,"Warenwert fehlt; ",""))))</f>
        <v/>
      </c>
    </row>
    <row r="70">
      <c r="A70" s="23" t="n"/>
      <c r="B70" s="23" t="n"/>
      <c r="C70" s="23" t="n"/>
      <c r="D70" s="20">
        <f>IF(A70="","",IF(C70="","Y081",""))</f>
        <v/>
      </c>
      <c r="E70" s="24" t="n"/>
      <c r="F70" s="23" t="n"/>
      <c r="G70" s="23" t="n"/>
      <c r="H70" s="23" t="n"/>
      <c r="I70" s="23" t="n"/>
      <c r="J70" s="12" t="n"/>
      <c r="K70" s="25" t="n"/>
      <c r="L70" s="8">
        <f>IF(A70="","",IF(LEN(TRIM(IF(B70="","Herstellerreferenz fehlt; ","")&amp;IF(E70="","Beschreibung fehlt; ",IF(COUNTIF(Generisch,TRIM(E70))&gt;0,"Beschreibung zu allgemein; ",""))&amp;IF(OR(LEN(F70)&lt;&gt;2,UPPER(F70)="EU"),"Ursprungsland konkret angeben; ","")&amp;IF(LEN(H70)&lt;&gt;6,"HS-Code 6-stellig prüfen; ","")&amp;IF(AND(I70&lt;&gt;"",LEN(I70)&lt;&gt;10),"TARIC 10-stellig prüfen; ","")&amp;IF(AND(I70&lt;&gt;"",LEFT(I70,6)&lt;&gt;H70),"TARIC passt nicht zu HS-Code; ","")&amp;IF(AND(C70&lt;&gt;"",LEN(C70)&lt;&gt;8,LEN(C70)&lt;&gt;12,LEN(C70)&lt;&gt;13,LEN(C70)&lt;&gt;14),"GTIN-Länge prüfen; ","")&amp;IF(OR(G70="J",G70="N"),"","Präferenz J/N wählen; ")&amp;IF(N(J70)&lt;=0,"Warenwert fehlt; ","")))=0,"OK",TRIM(IF(B70="","Herstellerreferenz fehlt; ","")&amp;IF(E70="","Beschreibung fehlt; ",IF(COUNTIF(Generisch,TRIM(E70))&gt;0,"Beschreibung zu allgemein; ",""))&amp;IF(OR(LEN(F70)&lt;&gt;2,UPPER(F70)="EU"),"Ursprungsland konkret angeben; ","")&amp;IF(LEN(H70)&lt;&gt;6,"HS-Code 6-stellig prüfen; ","")&amp;IF(AND(I70&lt;&gt;"",LEN(I70)&lt;&gt;10),"TARIC 10-stellig prüfen; ","")&amp;IF(AND(I70&lt;&gt;"",LEFT(I70,6)&lt;&gt;H70),"TARIC passt nicht zu HS-Code; ","")&amp;IF(AND(C70&lt;&gt;"",LEN(C70)&lt;&gt;8,LEN(C70)&lt;&gt;12,LEN(C70)&lt;&gt;13,LEN(C70)&lt;&gt;14),"GTIN-Länge prüfen; ","")&amp;IF(OR(G70="J",G70="N"),"","Präferenz J/N wählen; ")&amp;IF(N(J70)&lt;=0,"Warenwert fehlt; ",""))))</f>
        <v/>
      </c>
    </row>
    <row r="71">
      <c r="A71" s="23" t="n"/>
      <c r="B71" s="23" t="n"/>
      <c r="C71" s="23" t="n"/>
      <c r="D71" s="20">
        <f>IF(A71="","",IF(C71="","Y081",""))</f>
        <v/>
      </c>
      <c r="E71" s="24" t="n"/>
      <c r="F71" s="23" t="n"/>
      <c r="G71" s="23" t="n"/>
      <c r="H71" s="23" t="n"/>
      <c r="I71" s="23" t="n"/>
      <c r="J71" s="12" t="n"/>
      <c r="K71" s="25" t="n"/>
      <c r="L71" s="8">
        <f>IF(A71="","",IF(LEN(TRIM(IF(B71="","Herstellerreferenz fehlt; ","")&amp;IF(E71="","Beschreibung fehlt; ",IF(COUNTIF(Generisch,TRIM(E71))&gt;0,"Beschreibung zu allgemein; ",""))&amp;IF(OR(LEN(F71)&lt;&gt;2,UPPER(F71)="EU"),"Ursprungsland konkret angeben; ","")&amp;IF(LEN(H71)&lt;&gt;6,"HS-Code 6-stellig prüfen; ","")&amp;IF(AND(I71&lt;&gt;"",LEN(I71)&lt;&gt;10),"TARIC 10-stellig prüfen; ","")&amp;IF(AND(I71&lt;&gt;"",LEFT(I71,6)&lt;&gt;H71),"TARIC passt nicht zu HS-Code; ","")&amp;IF(AND(C71&lt;&gt;"",LEN(C71)&lt;&gt;8,LEN(C71)&lt;&gt;12,LEN(C71)&lt;&gt;13,LEN(C71)&lt;&gt;14),"GTIN-Länge prüfen; ","")&amp;IF(OR(G71="J",G71="N"),"","Präferenz J/N wählen; ")&amp;IF(N(J71)&lt;=0,"Warenwert fehlt; ","")))=0,"OK",TRIM(IF(B71="","Herstellerreferenz fehlt; ","")&amp;IF(E71="","Beschreibung fehlt; ",IF(COUNTIF(Generisch,TRIM(E71))&gt;0,"Beschreibung zu allgemein; ",""))&amp;IF(OR(LEN(F71)&lt;&gt;2,UPPER(F71)="EU"),"Ursprungsland konkret angeben; ","")&amp;IF(LEN(H71)&lt;&gt;6,"HS-Code 6-stellig prüfen; ","")&amp;IF(AND(I71&lt;&gt;"",LEN(I71)&lt;&gt;10),"TARIC 10-stellig prüfen; ","")&amp;IF(AND(I71&lt;&gt;"",LEFT(I71,6)&lt;&gt;H71),"TARIC passt nicht zu HS-Code; ","")&amp;IF(AND(C71&lt;&gt;"",LEN(C71)&lt;&gt;8,LEN(C71)&lt;&gt;12,LEN(C71)&lt;&gt;13,LEN(C71)&lt;&gt;14),"GTIN-Länge prüfen; ","")&amp;IF(OR(G71="J",G71="N"),"","Präferenz J/N wählen; ")&amp;IF(N(J71)&lt;=0,"Warenwert fehlt; ",""))))</f>
        <v/>
      </c>
    </row>
    <row r="72">
      <c r="A72" s="23" t="n"/>
      <c r="B72" s="23" t="n"/>
      <c r="C72" s="23" t="n"/>
      <c r="D72" s="20">
        <f>IF(A72="","",IF(C72="","Y081",""))</f>
        <v/>
      </c>
      <c r="E72" s="24" t="n"/>
      <c r="F72" s="23" t="n"/>
      <c r="G72" s="23" t="n"/>
      <c r="H72" s="23" t="n"/>
      <c r="I72" s="23" t="n"/>
      <c r="J72" s="12" t="n"/>
      <c r="K72" s="25" t="n"/>
      <c r="L72" s="8">
        <f>IF(A72="","",IF(LEN(TRIM(IF(B72="","Herstellerreferenz fehlt; ","")&amp;IF(E72="","Beschreibung fehlt; ",IF(COUNTIF(Generisch,TRIM(E72))&gt;0,"Beschreibung zu allgemein; ",""))&amp;IF(OR(LEN(F72)&lt;&gt;2,UPPER(F72)="EU"),"Ursprungsland konkret angeben; ","")&amp;IF(LEN(H72)&lt;&gt;6,"HS-Code 6-stellig prüfen; ","")&amp;IF(AND(I72&lt;&gt;"",LEN(I72)&lt;&gt;10),"TARIC 10-stellig prüfen; ","")&amp;IF(AND(I72&lt;&gt;"",LEFT(I72,6)&lt;&gt;H72),"TARIC passt nicht zu HS-Code; ","")&amp;IF(AND(C72&lt;&gt;"",LEN(C72)&lt;&gt;8,LEN(C72)&lt;&gt;12,LEN(C72)&lt;&gt;13,LEN(C72)&lt;&gt;14),"GTIN-Länge prüfen; ","")&amp;IF(OR(G72="J",G72="N"),"","Präferenz J/N wählen; ")&amp;IF(N(J72)&lt;=0,"Warenwert fehlt; ","")))=0,"OK",TRIM(IF(B72="","Herstellerreferenz fehlt; ","")&amp;IF(E72="","Beschreibung fehlt; ",IF(COUNTIF(Generisch,TRIM(E72))&gt;0,"Beschreibung zu allgemein; ",""))&amp;IF(OR(LEN(F72)&lt;&gt;2,UPPER(F72)="EU"),"Ursprungsland konkret angeben; ","")&amp;IF(LEN(H72)&lt;&gt;6,"HS-Code 6-stellig prüfen; ","")&amp;IF(AND(I72&lt;&gt;"",LEN(I72)&lt;&gt;10),"TARIC 10-stellig prüfen; ","")&amp;IF(AND(I72&lt;&gt;"",LEFT(I72,6)&lt;&gt;H72),"TARIC passt nicht zu HS-Code; ","")&amp;IF(AND(C72&lt;&gt;"",LEN(C72)&lt;&gt;8,LEN(C72)&lt;&gt;12,LEN(C72)&lt;&gt;13,LEN(C72)&lt;&gt;14),"GTIN-Länge prüfen; ","")&amp;IF(OR(G72="J",G72="N"),"","Präferenz J/N wählen; ")&amp;IF(N(J72)&lt;=0,"Warenwert fehlt; ",""))))</f>
        <v/>
      </c>
    </row>
    <row r="73">
      <c r="A73" s="23" t="n"/>
      <c r="B73" s="23" t="n"/>
      <c r="C73" s="23" t="n"/>
      <c r="D73" s="20">
        <f>IF(A73="","",IF(C73="","Y081",""))</f>
        <v/>
      </c>
      <c r="E73" s="24" t="n"/>
      <c r="F73" s="23" t="n"/>
      <c r="G73" s="23" t="n"/>
      <c r="H73" s="23" t="n"/>
      <c r="I73" s="23" t="n"/>
      <c r="J73" s="12" t="n"/>
      <c r="K73" s="25" t="n"/>
      <c r="L73" s="8">
        <f>IF(A73="","",IF(LEN(TRIM(IF(B73="","Herstellerreferenz fehlt; ","")&amp;IF(E73="","Beschreibung fehlt; ",IF(COUNTIF(Generisch,TRIM(E73))&gt;0,"Beschreibung zu allgemein; ",""))&amp;IF(OR(LEN(F73)&lt;&gt;2,UPPER(F73)="EU"),"Ursprungsland konkret angeben; ","")&amp;IF(LEN(H73)&lt;&gt;6,"HS-Code 6-stellig prüfen; ","")&amp;IF(AND(I73&lt;&gt;"",LEN(I73)&lt;&gt;10),"TARIC 10-stellig prüfen; ","")&amp;IF(AND(I73&lt;&gt;"",LEFT(I73,6)&lt;&gt;H73),"TARIC passt nicht zu HS-Code; ","")&amp;IF(AND(C73&lt;&gt;"",LEN(C73)&lt;&gt;8,LEN(C73)&lt;&gt;12,LEN(C73)&lt;&gt;13,LEN(C73)&lt;&gt;14),"GTIN-Länge prüfen; ","")&amp;IF(OR(G73="J",G73="N"),"","Präferenz J/N wählen; ")&amp;IF(N(J73)&lt;=0,"Warenwert fehlt; ","")))=0,"OK",TRIM(IF(B73="","Herstellerreferenz fehlt; ","")&amp;IF(E73="","Beschreibung fehlt; ",IF(COUNTIF(Generisch,TRIM(E73))&gt;0,"Beschreibung zu allgemein; ",""))&amp;IF(OR(LEN(F73)&lt;&gt;2,UPPER(F73)="EU"),"Ursprungsland konkret angeben; ","")&amp;IF(LEN(H73)&lt;&gt;6,"HS-Code 6-stellig prüfen; ","")&amp;IF(AND(I73&lt;&gt;"",LEN(I73)&lt;&gt;10),"TARIC 10-stellig prüfen; ","")&amp;IF(AND(I73&lt;&gt;"",LEFT(I73,6)&lt;&gt;H73),"TARIC passt nicht zu HS-Code; ","")&amp;IF(AND(C73&lt;&gt;"",LEN(C73)&lt;&gt;8,LEN(C73)&lt;&gt;12,LEN(C73)&lt;&gt;13,LEN(C73)&lt;&gt;14),"GTIN-Länge prüfen; ","")&amp;IF(OR(G73="J",G73="N"),"","Präferenz J/N wählen; ")&amp;IF(N(J73)&lt;=0,"Warenwert fehlt; ",""))))</f>
        <v/>
      </c>
    </row>
    <row r="74">
      <c r="A74" s="23" t="n"/>
      <c r="B74" s="23" t="n"/>
      <c r="C74" s="23" t="n"/>
      <c r="D74" s="20">
        <f>IF(A74="","",IF(C74="","Y081",""))</f>
        <v/>
      </c>
      <c r="E74" s="24" t="n"/>
      <c r="F74" s="23" t="n"/>
      <c r="G74" s="23" t="n"/>
      <c r="H74" s="23" t="n"/>
      <c r="I74" s="23" t="n"/>
      <c r="J74" s="12" t="n"/>
      <c r="K74" s="25" t="n"/>
      <c r="L74" s="8">
        <f>IF(A74="","",IF(LEN(TRIM(IF(B74="","Herstellerreferenz fehlt; ","")&amp;IF(E74="","Beschreibung fehlt; ",IF(COUNTIF(Generisch,TRIM(E74))&gt;0,"Beschreibung zu allgemein; ",""))&amp;IF(OR(LEN(F74)&lt;&gt;2,UPPER(F74)="EU"),"Ursprungsland konkret angeben; ","")&amp;IF(LEN(H74)&lt;&gt;6,"HS-Code 6-stellig prüfen; ","")&amp;IF(AND(I74&lt;&gt;"",LEN(I74)&lt;&gt;10),"TARIC 10-stellig prüfen; ","")&amp;IF(AND(I74&lt;&gt;"",LEFT(I74,6)&lt;&gt;H74),"TARIC passt nicht zu HS-Code; ","")&amp;IF(AND(C74&lt;&gt;"",LEN(C74)&lt;&gt;8,LEN(C74)&lt;&gt;12,LEN(C74)&lt;&gt;13,LEN(C74)&lt;&gt;14),"GTIN-Länge prüfen; ","")&amp;IF(OR(G74="J",G74="N"),"","Präferenz J/N wählen; ")&amp;IF(N(J74)&lt;=0,"Warenwert fehlt; ","")))=0,"OK",TRIM(IF(B74="","Herstellerreferenz fehlt; ","")&amp;IF(E74="","Beschreibung fehlt; ",IF(COUNTIF(Generisch,TRIM(E74))&gt;0,"Beschreibung zu allgemein; ",""))&amp;IF(OR(LEN(F74)&lt;&gt;2,UPPER(F74)="EU"),"Ursprungsland konkret angeben; ","")&amp;IF(LEN(H74)&lt;&gt;6,"HS-Code 6-stellig prüfen; ","")&amp;IF(AND(I74&lt;&gt;"",LEN(I74)&lt;&gt;10),"TARIC 10-stellig prüfen; ","")&amp;IF(AND(I74&lt;&gt;"",LEFT(I74,6)&lt;&gt;H74),"TARIC passt nicht zu HS-Code; ","")&amp;IF(AND(C74&lt;&gt;"",LEN(C74)&lt;&gt;8,LEN(C74)&lt;&gt;12,LEN(C74)&lt;&gt;13,LEN(C74)&lt;&gt;14),"GTIN-Länge prüfen; ","")&amp;IF(OR(G74="J",G74="N"),"","Präferenz J/N wählen; ")&amp;IF(N(J74)&lt;=0,"Warenwert fehlt; ",""))))</f>
        <v/>
      </c>
    </row>
    <row r="75">
      <c r="A75" s="23" t="n"/>
      <c r="B75" s="23" t="n"/>
      <c r="C75" s="23" t="n"/>
      <c r="D75" s="20">
        <f>IF(A75="","",IF(C75="","Y081",""))</f>
        <v/>
      </c>
      <c r="E75" s="24" t="n"/>
      <c r="F75" s="23" t="n"/>
      <c r="G75" s="23" t="n"/>
      <c r="H75" s="23" t="n"/>
      <c r="I75" s="23" t="n"/>
      <c r="J75" s="12" t="n"/>
      <c r="K75" s="25" t="n"/>
      <c r="L75" s="8">
        <f>IF(A75="","",IF(LEN(TRIM(IF(B75="","Herstellerreferenz fehlt; ","")&amp;IF(E75="","Beschreibung fehlt; ",IF(COUNTIF(Generisch,TRIM(E75))&gt;0,"Beschreibung zu allgemein; ",""))&amp;IF(OR(LEN(F75)&lt;&gt;2,UPPER(F75)="EU"),"Ursprungsland konkret angeben; ","")&amp;IF(LEN(H75)&lt;&gt;6,"HS-Code 6-stellig prüfen; ","")&amp;IF(AND(I75&lt;&gt;"",LEN(I75)&lt;&gt;10),"TARIC 10-stellig prüfen; ","")&amp;IF(AND(I75&lt;&gt;"",LEFT(I75,6)&lt;&gt;H75),"TARIC passt nicht zu HS-Code; ","")&amp;IF(AND(C75&lt;&gt;"",LEN(C75)&lt;&gt;8,LEN(C75)&lt;&gt;12,LEN(C75)&lt;&gt;13,LEN(C75)&lt;&gt;14),"GTIN-Länge prüfen; ","")&amp;IF(OR(G75="J",G75="N"),"","Präferenz J/N wählen; ")&amp;IF(N(J75)&lt;=0,"Warenwert fehlt; ","")))=0,"OK",TRIM(IF(B75="","Herstellerreferenz fehlt; ","")&amp;IF(E75="","Beschreibung fehlt; ",IF(COUNTIF(Generisch,TRIM(E75))&gt;0,"Beschreibung zu allgemein; ",""))&amp;IF(OR(LEN(F75)&lt;&gt;2,UPPER(F75)="EU"),"Ursprungsland konkret angeben; ","")&amp;IF(LEN(H75)&lt;&gt;6,"HS-Code 6-stellig prüfen; ","")&amp;IF(AND(I75&lt;&gt;"",LEN(I75)&lt;&gt;10),"TARIC 10-stellig prüfen; ","")&amp;IF(AND(I75&lt;&gt;"",LEFT(I75,6)&lt;&gt;H75),"TARIC passt nicht zu HS-Code; ","")&amp;IF(AND(C75&lt;&gt;"",LEN(C75)&lt;&gt;8,LEN(C75)&lt;&gt;12,LEN(C75)&lt;&gt;13,LEN(C75)&lt;&gt;14),"GTIN-Länge prüfen; ","")&amp;IF(OR(G75="J",G75="N"),"","Präferenz J/N wählen; ")&amp;IF(N(J75)&lt;=0,"Warenwert fehlt; ",""))))</f>
        <v/>
      </c>
    </row>
    <row r="76">
      <c r="A76" s="23" t="n"/>
      <c r="B76" s="23" t="n"/>
      <c r="C76" s="23" t="n"/>
      <c r="D76" s="20">
        <f>IF(A76="","",IF(C76="","Y081",""))</f>
        <v/>
      </c>
      <c r="E76" s="24" t="n"/>
      <c r="F76" s="23" t="n"/>
      <c r="G76" s="23" t="n"/>
      <c r="H76" s="23" t="n"/>
      <c r="I76" s="23" t="n"/>
      <c r="J76" s="12" t="n"/>
      <c r="K76" s="25" t="n"/>
      <c r="L76" s="8">
        <f>IF(A76="","",IF(LEN(TRIM(IF(B76="","Herstellerreferenz fehlt; ","")&amp;IF(E76="","Beschreibung fehlt; ",IF(COUNTIF(Generisch,TRIM(E76))&gt;0,"Beschreibung zu allgemein; ",""))&amp;IF(OR(LEN(F76)&lt;&gt;2,UPPER(F76)="EU"),"Ursprungsland konkret angeben; ","")&amp;IF(LEN(H76)&lt;&gt;6,"HS-Code 6-stellig prüfen; ","")&amp;IF(AND(I76&lt;&gt;"",LEN(I76)&lt;&gt;10),"TARIC 10-stellig prüfen; ","")&amp;IF(AND(I76&lt;&gt;"",LEFT(I76,6)&lt;&gt;H76),"TARIC passt nicht zu HS-Code; ","")&amp;IF(AND(C76&lt;&gt;"",LEN(C76)&lt;&gt;8,LEN(C76)&lt;&gt;12,LEN(C76)&lt;&gt;13,LEN(C76)&lt;&gt;14),"GTIN-Länge prüfen; ","")&amp;IF(OR(G76="J",G76="N"),"","Präferenz J/N wählen; ")&amp;IF(N(J76)&lt;=0,"Warenwert fehlt; ","")))=0,"OK",TRIM(IF(B76="","Herstellerreferenz fehlt; ","")&amp;IF(E76="","Beschreibung fehlt; ",IF(COUNTIF(Generisch,TRIM(E76))&gt;0,"Beschreibung zu allgemein; ",""))&amp;IF(OR(LEN(F76)&lt;&gt;2,UPPER(F76)="EU"),"Ursprungsland konkret angeben; ","")&amp;IF(LEN(H76)&lt;&gt;6,"HS-Code 6-stellig prüfen; ","")&amp;IF(AND(I76&lt;&gt;"",LEN(I76)&lt;&gt;10),"TARIC 10-stellig prüfen; ","")&amp;IF(AND(I76&lt;&gt;"",LEFT(I76,6)&lt;&gt;H76),"TARIC passt nicht zu HS-Code; ","")&amp;IF(AND(C76&lt;&gt;"",LEN(C76)&lt;&gt;8,LEN(C76)&lt;&gt;12,LEN(C76)&lt;&gt;13,LEN(C76)&lt;&gt;14),"GTIN-Länge prüfen; ","")&amp;IF(OR(G76="J",G76="N"),"","Präferenz J/N wählen; ")&amp;IF(N(J76)&lt;=0,"Warenwert fehlt; ",""))))</f>
        <v/>
      </c>
    </row>
    <row r="77">
      <c r="A77" s="23" t="n"/>
      <c r="B77" s="23" t="n"/>
      <c r="C77" s="23" t="n"/>
      <c r="D77" s="20">
        <f>IF(A77="","",IF(C77="","Y081",""))</f>
        <v/>
      </c>
      <c r="E77" s="24" t="n"/>
      <c r="F77" s="23" t="n"/>
      <c r="G77" s="23" t="n"/>
      <c r="H77" s="23" t="n"/>
      <c r="I77" s="23" t="n"/>
      <c r="J77" s="12" t="n"/>
      <c r="K77" s="25" t="n"/>
      <c r="L77" s="8">
        <f>IF(A77="","",IF(LEN(TRIM(IF(B77="","Herstellerreferenz fehlt; ","")&amp;IF(E77="","Beschreibung fehlt; ",IF(COUNTIF(Generisch,TRIM(E77))&gt;0,"Beschreibung zu allgemein; ",""))&amp;IF(OR(LEN(F77)&lt;&gt;2,UPPER(F77)="EU"),"Ursprungsland konkret angeben; ","")&amp;IF(LEN(H77)&lt;&gt;6,"HS-Code 6-stellig prüfen; ","")&amp;IF(AND(I77&lt;&gt;"",LEN(I77)&lt;&gt;10),"TARIC 10-stellig prüfen; ","")&amp;IF(AND(I77&lt;&gt;"",LEFT(I77,6)&lt;&gt;H77),"TARIC passt nicht zu HS-Code; ","")&amp;IF(AND(C77&lt;&gt;"",LEN(C77)&lt;&gt;8,LEN(C77)&lt;&gt;12,LEN(C77)&lt;&gt;13,LEN(C77)&lt;&gt;14),"GTIN-Länge prüfen; ","")&amp;IF(OR(G77="J",G77="N"),"","Präferenz J/N wählen; ")&amp;IF(N(J77)&lt;=0,"Warenwert fehlt; ","")))=0,"OK",TRIM(IF(B77="","Herstellerreferenz fehlt; ","")&amp;IF(E77="","Beschreibung fehlt; ",IF(COUNTIF(Generisch,TRIM(E77))&gt;0,"Beschreibung zu allgemein; ",""))&amp;IF(OR(LEN(F77)&lt;&gt;2,UPPER(F77)="EU"),"Ursprungsland konkret angeben; ","")&amp;IF(LEN(H77)&lt;&gt;6,"HS-Code 6-stellig prüfen; ","")&amp;IF(AND(I77&lt;&gt;"",LEN(I77)&lt;&gt;10),"TARIC 10-stellig prüfen; ","")&amp;IF(AND(I77&lt;&gt;"",LEFT(I77,6)&lt;&gt;H77),"TARIC passt nicht zu HS-Code; ","")&amp;IF(AND(C77&lt;&gt;"",LEN(C77)&lt;&gt;8,LEN(C77)&lt;&gt;12,LEN(C77)&lt;&gt;13,LEN(C77)&lt;&gt;14),"GTIN-Länge prüfen; ","")&amp;IF(OR(G77="J",G77="N"),"","Präferenz J/N wählen; ")&amp;IF(N(J77)&lt;=0,"Warenwert fehlt; ",""))))</f>
        <v/>
      </c>
    </row>
    <row r="78">
      <c r="A78" s="23" t="n"/>
      <c r="B78" s="23" t="n"/>
      <c r="C78" s="23" t="n"/>
      <c r="D78" s="20">
        <f>IF(A78="","",IF(C78="","Y081",""))</f>
        <v/>
      </c>
      <c r="E78" s="24" t="n"/>
      <c r="F78" s="23" t="n"/>
      <c r="G78" s="23" t="n"/>
      <c r="H78" s="23" t="n"/>
      <c r="I78" s="23" t="n"/>
      <c r="J78" s="12" t="n"/>
      <c r="K78" s="25" t="n"/>
      <c r="L78" s="8">
        <f>IF(A78="","",IF(LEN(TRIM(IF(B78="","Herstellerreferenz fehlt; ","")&amp;IF(E78="","Beschreibung fehlt; ",IF(COUNTIF(Generisch,TRIM(E78))&gt;0,"Beschreibung zu allgemein; ",""))&amp;IF(OR(LEN(F78)&lt;&gt;2,UPPER(F78)="EU"),"Ursprungsland konkret angeben; ","")&amp;IF(LEN(H78)&lt;&gt;6,"HS-Code 6-stellig prüfen; ","")&amp;IF(AND(I78&lt;&gt;"",LEN(I78)&lt;&gt;10),"TARIC 10-stellig prüfen; ","")&amp;IF(AND(I78&lt;&gt;"",LEFT(I78,6)&lt;&gt;H78),"TARIC passt nicht zu HS-Code; ","")&amp;IF(AND(C78&lt;&gt;"",LEN(C78)&lt;&gt;8,LEN(C78)&lt;&gt;12,LEN(C78)&lt;&gt;13,LEN(C78)&lt;&gt;14),"GTIN-Länge prüfen; ","")&amp;IF(OR(G78="J",G78="N"),"","Präferenz J/N wählen; ")&amp;IF(N(J78)&lt;=0,"Warenwert fehlt; ","")))=0,"OK",TRIM(IF(B78="","Herstellerreferenz fehlt; ","")&amp;IF(E78="","Beschreibung fehlt; ",IF(COUNTIF(Generisch,TRIM(E78))&gt;0,"Beschreibung zu allgemein; ",""))&amp;IF(OR(LEN(F78)&lt;&gt;2,UPPER(F78)="EU"),"Ursprungsland konkret angeben; ","")&amp;IF(LEN(H78)&lt;&gt;6,"HS-Code 6-stellig prüfen; ","")&amp;IF(AND(I78&lt;&gt;"",LEN(I78)&lt;&gt;10),"TARIC 10-stellig prüfen; ","")&amp;IF(AND(I78&lt;&gt;"",LEFT(I78,6)&lt;&gt;H78),"TARIC passt nicht zu HS-Code; ","")&amp;IF(AND(C78&lt;&gt;"",LEN(C78)&lt;&gt;8,LEN(C78)&lt;&gt;12,LEN(C78)&lt;&gt;13,LEN(C78)&lt;&gt;14),"GTIN-Länge prüfen; ","")&amp;IF(OR(G78="J",G78="N"),"","Präferenz J/N wählen; ")&amp;IF(N(J78)&lt;=0,"Warenwert fehlt; ",""))))</f>
        <v/>
      </c>
    </row>
    <row r="79">
      <c r="A79" s="23" t="n"/>
      <c r="B79" s="23" t="n"/>
      <c r="C79" s="23" t="n"/>
      <c r="D79" s="20">
        <f>IF(A79="","",IF(C79="","Y081",""))</f>
        <v/>
      </c>
      <c r="E79" s="24" t="n"/>
      <c r="F79" s="23" t="n"/>
      <c r="G79" s="23" t="n"/>
      <c r="H79" s="23" t="n"/>
      <c r="I79" s="23" t="n"/>
      <c r="J79" s="12" t="n"/>
      <c r="K79" s="25" t="n"/>
      <c r="L79" s="8">
        <f>IF(A79="","",IF(LEN(TRIM(IF(B79="","Herstellerreferenz fehlt; ","")&amp;IF(E79="","Beschreibung fehlt; ",IF(COUNTIF(Generisch,TRIM(E79))&gt;0,"Beschreibung zu allgemein; ",""))&amp;IF(OR(LEN(F79)&lt;&gt;2,UPPER(F79)="EU"),"Ursprungsland konkret angeben; ","")&amp;IF(LEN(H79)&lt;&gt;6,"HS-Code 6-stellig prüfen; ","")&amp;IF(AND(I79&lt;&gt;"",LEN(I79)&lt;&gt;10),"TARIC 10-stellig prüfen; ","")&amp;IF(AND(I79&lt;&gt;"",LEFT(I79,6)&lt;&gt;H79),"TARIC passt nicht zu HS-Code; ","")&amp;IF(AND(C79&lt;&gt;"",LEN(C79)&lt;&gt;8,LEN(C79)&lt;&gt;12,LEN(C79)&lt;&gt;13,LEN(C79)&lt;&gt;14),"GTIN-Länge prüfen; ","")&amp;IF(OR(G79="J",G79="N"),"","Präferenz J/N wählen; ")&amp;IF(N(J79)&lt;=0,"Warenwert fehlt; ","")))=0,"OK",TRIM(IF(B79="","Herstellerreferenz fehlt; ","")&amp;IF(E79="","Beschreibung fehlt; ",IF(COUNTIF(Generisch,TRIM(E79))&gt;0,"Beschreibung zu allgemein; ",""))&amp;IF(OR(LEN(F79)&lt;&gt;2,UPPER(F79)="EU"),"Ursprungsland konkret angeben; ","")&amp;IF(LEN(H79)&lt;&gt;6,"HS-Code 6-stellig prüfen; ","")&amp;IF(AND(I79&lt;&gt;"",LEN(I79)&lt;&gt;10),"TARIC 10-stellig prüfen; ","")&amp;IF(AND(I79&lt;&gt;"",LEFT(I79,6)&lt;&gt;H79),"TARIC passt nicht zu HS-Code; ","")&amp;IF(AND(C79&lt;&gt;"",LEN(C79)&lt;&gt;8,LEN(C79)&lt;&gt;12,LEN(C79)&lt;&gt;13,LEN(C79)&lt;&gt;14),"GTIN-Länge prüfen; ","")&amp;IF(OR(G79="J",G79="N"),"","Präferenz J/N wählen; ")&amp;IF(N(J79)&lt;=0,"Warenwert fehlt; ",""))))</f>
        <v/>
      </c>
    </row>
    <row r="80">
      <c r="A80" s="23" t="n"/>
      <c r="B80" s="23" t="n"/>
      <c r="C80" s="23" t="n"/>
      <c r="D80" s="20">
        <f>IF(A80="","",IF(C80="","Y081",""))</f>
        <v/>
      </c>
      <c r="E80" s="24" t="n"/>
      <c r="F80" s="23" t="n"/>
      <c r="G80" s="23" t="n"/>
      <c r="H80" s="23" t="n"/>
      <c r="I80" s="23" t="n"/>
      <c r="J80" s="12" t="n"/>
      <c r="K80" s="25" t="n"/>
      <c r="L80" s="8">
        <f>IF(A80="","",IF(LEN(TRIM(IF(B80="","Herstellerreferenz fehlt; ","")&amp;IF(E80="","Beschreibung fehlt; ",IF(COUNTIF(Generisch,TRIM(E80))&gt;0,"Beschreibung zu allgemein; ",""))&amp;IF(OR(LEN(F80)&lt;&gt;2,UPPER(F80)="EU"),"Ursprungsland konkret angeben; ","")&amp;IF(LEN(H80)&lt;&gt;6,"HS-Code 6-stellig prüfen; ","")&amp;IF(AND(I80&lt;&gt;"",LEN(I80)&lt;&gt;10),"TARIC 10-stellig prüfen; ","")&amp;IF(AND(I80&lt;&gt;"",LEFT(I80,6)&lt;&gt;H80),"TARIC passt nicht zu HS-Code; ","")&amp;IF(AND(C80&lt;&gt;"",LEN(C80)&lt;&gt;8,LEN(C80)&lt;&gt;12,LEN(C80)&lt;&gt;13,LEN(C80)&lt;&gt;14),"GTIN-Länge prüfen; ","")&amp;IF(OR(G80="J",G80="N"),"","Präferenz J/N wählen; ")&amp;IF(N(J80)&lt;=0,"Warenwert fehlt; ","")))=0,"OK",TRIM(IF(B80="","Herstellerreferenz fehlt; ","")&amp;IF(E80="","Beschreibung fehlt; ",IF(COUNTIF(Generisch,TRIM(E80))&gt;0,"Beschreibung zu allgemein; ",""))&amp;IF(OR(LEN(F80)&lt;&gt;2,UPPER(F80)="EU"),"Ursprungsland konkret angeben; ","")&amp;IF(LEN(H80)&lt;&gt;6,"HS-Code 6-stellig prüfen; ","")&amp;IF(AND(I80&lt;&gt;"",LEN(I80)&lt;&gt;10),"TARIC 10-stellig prüfen; ","")&amp;IF(AND(I80&lt;&gt;"",LEFT(I80,6)&lt;&gt;H80),"TARIC passt nicht zu HS-Code; ","")&amp;IF(AND(C80&lt;&gt;"",LEN(C80)&lt;&gt;8,LEN(C80)&lt;&gt;12,LEN(C80)&lt;&gt;13,LEN(C80)&lt;&gt;14),"GTIN-Länge prüfen; ","")&amp;IF(OR(G80="J",G80="N"),"","Präferenz J/N wählen; ")&amp;IF(N(J80)&lt;=0,"Warenwert fehlt; ",""))))</f>
        <v/>
      </c>
    </row>
    <row r="81">
      <c r="A81" s="23" t="n"/>
      <c r="B81" s="23" t="n"/>
      <c r="C81" s="23" t="n"/>
      <c r="D81" s="20">
        <f>IF(A81="","",IF(C81="","Y081",""))</f>
        <v/>
      </c>
      <c r="E81" s="24" t="n"/>
      <c r="F81" s="23" t="n"/>
      <c r="G81" s="23" t="n"/>
      <c r="H81" s="23" t="n"/>
      <c r="I81" s="23" t="n"/>
      <c r="J81" s="12" t="n"/>
      <c r="K81" s="25" t="n"/>
      <c r="L81" s="8">
        <f>IF(A81="","",IF(LEN(TRIM(IF(B81="","Herstellerreferenz fehlt; ","")&amp;IF(E81="","Beschreibung fehlt; ",IF(COUNTIF(Generisch,TRIM(E81))&gt;0,"Beschreibung zu allgemein; ",""))&amp;IF(OR(LEN(F81)&lt;&gt;2,UPPER(F81)="EU"),"Ursprungsland konkret angeben; ","")&amp;IF(LEN(H81)&lt;&gt;6,"HS-Code 6-stellig prüfen; ","")&amp;IF(AND(I81&lt;&gt;"",LEN(I81)&lt;&gt;10),"TARIC 10-stellig prüfen; ","")&amp;IF(AND(I81&lt;&gt;"",LEFT(I81,6)&lt;&gt;H81),"TARIC passt nicht zu HS-Code; ","")&amp;IF(AND(C81&lt;&gt;"",LEN(C81)&lt;&gt;8,LEN(C81)&lt;&gt;12,LEN(C81)&lt;&gt;13,LEN(C81)&lt;&gt;14),"GTIN-Länge prüfen; ","")&amp;IF(OR(G81="J",G81="N"),"","Präferenz J/N wählen; ")&amp;IF(N(J81)&lt;=0,"Warenwert fehlt; ","")))=0,"OK",TRIM(IF(B81="","Herstellerreferenz fehlt; ","")&amp;IF(E81="","Beschreibung fehlt; ",IF(COUNTIF(Generisch,TRIM(E81))&gt;0,"Beschreibung zu allgemein; ",""))&amp;IF(OR(LEN(F81)&lt;&gt;2,UPPER(F81)="EU"),"Ursprungsland konkret angeben; ","")&amp;IF(LEN(H81)&lt;&gt;6,"HS-Code 6-stellig prüfen; ","")&amp;IF(AND(I81&lt;&gt;"",LEN(I81)&lt;&gt;10),"TARIC 10-stellig prüfen; ","")&amp;IF(AND(I81&lt;&gt;"",LEFT(I81,6)&lt;&gt;H81),"TARIC passt nicht zu HS-Code; ","")&amp;IF(AND(C81&lt;&gt;"",LEN(C81)&lt;&gt;8,LEN(C81)&lt;&gt;12,LEN(C81)&lt;&gt;13,LEN(C81)&lt;&gt;14),"GTIN-Länge prüfen; ","")&amp;IF(OR(G81="J",G81="N"),"","Präferenz J/N wählen; ")&amp;IF(N(J81)&lt;=0,"Warenwert fehlt; ",""))))</f>
        <v/>
      </c>
    </row>
    <row r="82">
      <c r="A82" s="23" t="n"/>
      <c r="B82" s="23" t="n"/>
      <c r="C82" s="23" t="n"/>
      <c r="D82" s="20">
        <f>IF(A82="","",IF(C82="","Y081",""))</f>
        <v/>
      </c>
      <c r="E82" s="24" t="n"/>
      <c r="F82" s="23" t="n"/>
      <c r="G82" s="23" t="n"/>
      <c r="H82" s="23" t="n"/>
      <c r="I82" s="23" t="n"/>
      <c r="J82" s="12" t="n"/>
      <c r="K82" s="25" t="n"/>
      <c r="L82" s="8">
        <f>IF(A82="","",IF(LEN(TRIM(IF(B82="","Herstellerreferenz fehlt; ","")&amp;IF(E82="","Beschreibung fehlt; ",IF(COUNTIF(Generisch,TRIM(E82))&gt;0,"Beschreibung zu allgemein; ",""))&amp;IF(OR(LEN(F82)&lt;&gt;2,UPPER(F82)="EU"),"Ursprungsland konkret angeben; ","")&amp;IF(LEN(H82)&lt;&gt;6,"HS-Code 6-stellig prüfen; ","")&amp;IF(AND(I82&lt;&gt;"",LEN(I82)&lt;&gt;10),"TARIC 10-stellig prüfen; ","")&amp;IF(AND(I82&lt;&gt;"",LEFT(I82,6)&lt;&gt;H82),"TARIC passt nicht zu HS-Code; ","")&amp;IF(AND(C82&lt;&gt;"",LEN(C82)&lt;&gt;8,LEN(C82)&lt;&gt;12,LEN(C82)&lt;&gt;13,LEN(C82)&lt;&gt;14),"GTIN-Länge prüfen; ","")&amp;IF(OR(G82="J",G82="N"),"","Präferenz J/N wählen; ")&amp;IF(N(J82)&lt;=0,"Warenwert fehlt; ","")))=0,"OK",TRIM(IF(B82="","Herstellerreferenz fehlt; ","")&amp;IF(E82="","Beschreibung fehlt; ",IF(COUNTIF(Generisch,TRIM(E82))&gt;0,"Beschreibung zu allgemein; ",""))&amp;IF(OR(LEN(F82)&lt;&gt;2,UPPER(F82)="EU"),"Ursprungsland konkret angeben; ","")&amp;IF(LEN(H82)&lt;&gt;6,"HS-Code 6-stellig prüfen; ","")&amp;IF(AND(I82&lt;&gt;"",LEN(I82)&lt;&gt;10),"TARIC 10-stellig prüfen; ","")&amp;IF(AND(I82&lt;&gt;"",LEFT(I82,6)&lt;&gt;H82),"TARIC passt nicht zu HS-Code; ","")&amp;IF(AND(C82&lt;&gt;"",LEN(C82)&lt;&gt;8,LEN(C82)&lt;&gt;12,LEN(C82)&lt;&gt;13,LEN(C82)&lt;&gt;14),"GTIN-Länge prüfen; ","")&amp;IF(OR(G82="J",G82="N"),"","Präferenz J/N wählen; ")&amp;IF(N(J82)&lt;=0,"Warenwert fehlt; ",""))))</f>
        <v/>
      </c>
    </row>
    <row r="83">
      <c r="A83" s="23" t="n"/>
      <c r="B83" s="23" t="n"/>
      <c r="C83" s="23" t="n"/>
      <c r="D83" s="20">
        <f>IF(A83="","",IF(C83="","Y081",""))</f>
        <v/>
      </c>
      <c r="E83" s="24" t="n"/>
      <c r="F83" s="23" t="n"/>
      <c r="G83" s="23" t="n"/>
      <c r="H83" s="23" t="n"/>
      <c r="I83" s="23" t="n"/>
      <c r="J83" s="12" t="n"/>
      <c r="K83" s="25" t="n"/>
      <c r="L83" s="8">
        <f>IF(A83="","",IF(LEN(TRIM(IF(B83="","Herstellerreferenz fehlt; ","")&amp;IF(E83="","Beschreibung fehlt; ",IF(COUNTIF(Generisch,TRIM(E83))&gt;0,"Beschreibung zu allgemein; ",""))&amp;IF(OR(LEN(F83)&lt;&gt;2,UPPER(F83)="EU"),"Ursprungsland konkret angeben; ","")&amp;IF(LEN(H83)&lt;&gt;6,"HS-Code 6-stellig prüfen; ","")&amp;IF(AND(I83&lt;&gt;"",LEN(I83)&lt;&gt;10),"TARIC 10-stellig prüfen; ","")&amp;IF(AND(I83&lt;&gt;"",LEFT(I83,6)&lt;&gt;H83),"TARIC passt nicht zu HS-Code; ","")&amp;IF(AND(C83&lt;&gt;"",LEN(C83)&lt;&gt;8,LEN(C83)&lt;&gt;12,LEN(C83)&lt;&gt;13,LEN(C83)&lt;&gt;14),"GTIN-Länge prüfen; ","")&amp;IF(OR(G83="J",G83="N"),"","Präferenz J/N wählen; ")&amp;IF(N(J83)&lt;=0,"Warenwert fehlt; ","")))=0,"OK",TRIM(IF(B83="","Herstellerreferenz fehlt; ","")&amp;IF(E83="","Beschreibung fehlt; ",IF(COUNTIF(Generisch,TRIM(E83))&gt;0,"Beschreibung zu allgemein; ",""))&amp;IF(OR(LEN(F83)&lt;&gt;2,UPPER(F83)="EU"),"Ursprungsland konkret angeben; ","")&amp;IF(LEN(H83)&lt;&gt;6,"HS-Code 6-stellig prüfen; ","")&amp;IF(AND(I83&lt;&gt;"",LEN(I83)&lt;&gt;10),"TARIC 10-stellig prüfen; ","")&amp;IF(AND(I83&lt;&gt;"",LEFT(I83,6)&lt;&gt;H83),"TARIC passt nicht zu HS-Code; ","")&amp;IF(AND(C83&lt;&gt;"",LEN(C83)&lt;&gt;8,LEN(C83)&lt;&gt;12,LEN(C83)&lt;&gt;13,LEN(C83)&lt;&gt;14),"GTIN-Länge prüfen; ","")&amp;IF(OR(G83="J",G83="N"),"","Präferenz J/N wählen; ")&amp;IF(N(J83)&lt;=0,"Warenwert fehlt; ",""))))</f>
        <v/>
      </c>
    </row>
    <row r="84">
      <c r="A84" s="23" t="n"/>
      <c r="B84" s="23" t="n"/>
      <c r="C84" s="23" t="n"/>
      <c r="D84" s="20">
        <f>IF(A84="","",IF(C84="","Y081",""))</f>
        <v/>
      </c>
      <c r="E84" s="24" t="n"/>
      <c r="F84" s="23" t="n"/>
      <c r="G84" s="23" t="n"/>
      <c r="H84" s="23" t="n"/>
      <c r="I84" s="23" t="n"/>
      <c r="J84" s="12" t="n"/>
      <c r="K84" s="25" t="n"/>
      <c r="L84" s="8">
        <f>IF(A84="","",IF(LEN(TRIM(IF(B84="","Herstellerreferenz fehlt; ","")&amp;IF(E84="","Beschreibung fehlt; ",IF(COUNTIF(Generisch,TRIM(E84))&gt;0,"Beschreibung zu allgemein; ",""))&amp;IF(OR(LEN(F84)&lt;&gt;2,UPPER(F84)="EU"),"Ursprungsland konkret angeben; ","")&amp;IF(LEN(H84)&lt;&gt;6,"HS-Code 6-stellig prüfen; ","")&amp;IF(AND(I84&lt;&gt;"",LEN(I84)&lt;&gt;10),"TARIC 10-stellig prüfen; ","")&amp;IF(AND(I84&lt;&gt;"",LEFT(I84,6)&lt;&gt;H84),"TARIC passt nicht zu HS-Code; ","")&amp;IF(AND(C84&lt;&gt;"",LEN(C84)&lt;&gt;8,LEN(C84)&lt;&gt;12,LEN(C84)&lt;&gt;13,LEN(C84)&lt;&gt;14),"GTIN-Länge prüfen; ","")&amp;IF(OR(G84="J",G84="N"),"","Präferenz J/N wählen; ")&amp;IF(N(J84)&lt;=0,"Warenwert fehlt; ","")))=0,"OK",TRIM(IF(B84="","Herstellerreferenz fehlt; ","")&amp;IF(E84="","Beschreibung fehlt; ",IF(COUNTIF(Generisch,TRIM(E84))&gt;0,"Beschreibung zu allgemein; ",""))&amp;IF(OR(LEN(F84)&lt;&gt;2,UPPER(F84)="EU"),"Ursprungsland konkret angeben; ","")&amp;IF(LEN(H84)&lt;&gt;6,"HS-Code 6-stellig prüfen; ","")&amp;IF(AND(I84&lt;&gt;"",LEN(I84)&lt;&gt;10),"TARIC 10-stellig prüfen; ","")&amp;IF(AND(I84&lt;&gt;"",LEFT(I84,6)&lt;&gt;H84),"TARIC passt nicht zu HS-Code; ","")&amp;IF(AND(C84&lt;&gt;"",LEN(C84)&lt;&gt;8,LEN(C84)&lt;&gt;12,LEN(C84)&lt;&gt;13,LEN(C84)&lt;&gt;14),"GTIN-Länge prüfen; ","")&amp;IF(OR(G84="J",G84="N"),"","Präferenz J/N wählen; ")&amp;IF(N(J84)&lt;=0,"Warenwert fehlt; ",""))))</f>
        <v/>
      </c>
    </row>
    <row r="85">
      <c r="A85" s="23" t="n"/>
      <c r="B85" s="23" t="n"/>
      <c r="C85" s="23" t="n"/>
      <c r="D85" s="20">
        <f>IF(A85="","",IF(C85="","Y081",""))</f>
        <v/>
      </c>
      <c r="E85" s="24" t="n"/>
      <c r="F85" s="23" t="n"/>
      <c r="G85" s="23" t="n"/>
      <c r="H85" s="23" t="n"/>
      <c r="I85" s="23" t="n"/>
      <c r="J85" s="12" t="n"/>
      <c r="K85" s="25" t="n"/>
      <c r="L85" s="8">
        <f>IF(A85="","",IF(LEN(TRIM(IF(B85="","Herstellerreferenz fehlt; ","")&amp;IF(E85="","Beschreibung fehlt; ",IF(COUNTIF(Generisch,TRIM(E85))&gt;0,"Beschreibung zu allgemein; ",""))&amp;IF(OR(LEN(F85)&lt;&gt;2,UPPER(F85)="EU"),"Ursprungsland konkret angeben; ","")&amp;IF(LEN(H85)&lt;&gt;6,"HS-Code 6-stellig prüfen; ","")&amp;IF(AND(I85&lt;&gt;"",LEN(I85)&lt;&gt;10),"TARIC 10-stellig prüfen; ","")&amp;IF(AND(I85&lt;&gt;"",LEFT(I85,6)&lt;&gt;H85),"TARIC passt nicht zu HS-Code; ","")&amp;IF(AND(C85&lt;&gt;"",LEN(C85)&lt;&gt;8,LEN(C85)&lt;&gt;12,LEN(C85)&lt;&gt;13,LEN(C85)&lt;&gt;14),"GTIN-Länge prüfen; ","")&amp;IF(OR(G85="J",G85="N"),"","Präferenz J/N wählen; ")&amp;IF(N(J85)&lt;=0,"Warenwert fehlt; ","")))=0,"OK",TRIM(IF(B85="","Herstellerreferenz fehlt; ","")&amp;IF(E85="","Beschreibung fehlt; ",IF(COUNTIF(Generisch,TRIM(E85))&gt;0,"Beschreibung zu allgemein; ",""))&amp;IF(OR(LEN(F85)&lt;&gt;2,UPPER(F85)="EU"),"Ursprungsland konkret angeben; ","")&amp;IF(LEN(H85)&lt;&gt;6,"HS-Code 6-stellig prüfen; ","")&amp;IF(AND(I85&lt;&gt;"",LEN(I85)&lt;&gt;10),"TARIC 10-stellig prüfen; ","")&amp;IF(AND(I85&lt;&gt;"",LEFT(I85,6)&lt;&gt;H85),"TARIC passt nicht zu HS-Code; ","")&amp;IF(AND(C85&lt;&gt;"",LEN(C85)&lt;&gt;8,LEN(C85)&lt;&gt;12,LEN(C85)&lt;&gt;13,LEN(C85)&lt;&gt;14),"GTIN-Länge prüfen; ","")&amp;IF(OR(G85="J",G85="N"),"","Präferenz J/N wählen; ")&amp;IF(N(J85)&lt;=0,"Warenwert fehlt; ",""))))</f>
        <v/>
      </c>
    </row>
    <row r="86">
      <c r="A86" s="23" t="n"/>
      <c r="B86" s="23" t="n"/>
      <c r="C86" s="23" t="n"/>
      <c r="D86" s="20">
        <f>IF(A86="","",IF(C86="","Y081",""))</f>
        <v/>
      </c>
      <c r="E86" s="24" t="n"/>
      <c r="F86" s="23" t="n"/>
      <c r="G86" s="23" t="n"/>
      <c r="H86" s="23" t="n"/>
      <c r="I86" s="23" t="n"/>
      <c r="J86" s="12" t="n"/>
      <c r="K86" s="25" t="n"/>
      <c r="L86" s="8">
        <f>IF(A86="","",IF(LEN(TRIM(IF(B86="","Herstellerreferenz fehlt; ","")&amp;IF(E86="","Beschreibung fehlt; ",IF(COUNTIF(Generisch,TRIM(E86))&gt;0,"Beschreibung zu allgemein; ",""))&amp;IF(OR(LEN(F86)&lt;&gt;2,UPPER(F86)="EU"),"Ursprungsland konkret angeben; ","")&amp;IF(LEN(H86)&lt;&gt;6,"HS-Code 6-stellig prüfen; ","")&amp;IF(AND(I86&lt;&gt;"",LEN(I86)&lt;&gt;10),"TARIC 10-stellig prüfen; ","")&amp;IF(AND(I86&lt;&gt;"",LEFT(I86,6)&lt;&gt;H86),"TARIC passt nicht zu HS-Code; ","")&amp;IF(AND(C86&lt;&gt;"",LEN(C86)&lt;&gt;8,LEN(C86)&lt;&gt;12,LEN(C86)&lt;&gt;13,LEN(C86)&lt;&gt;14),"GTIN-Länge prüfen; ","")&amp;IF(OR(G86="J",G86="N"),"","Präferenz J/N wählen; ")&amp;IF(N(J86)&lt;=0,"Warenwert fehlt; ","")))=0,"OK",TRIM(IF(B86="","Herstellerreferenz fehlt; ","")&amp;IF(E86="","Beschreibung fehlt; ",IF(COUNTIF(Generisch,TRIM(E86))&gt;0,"Beschreibung zu allgemein; ",""))&amp;IF(OR(LEN(F86)&lt;&gt;2,UPPER(F86)="EU"),"Ursprungsland konkret angeben; ","")&amp;IF(LEN(H86)&lt;&gt;6,"HS-Code 6-stellig prüfen; ","")&amp;IF(AND(I86&lt;&gt;"",LEN(I86)&lt;&gt;10),"TARIC 10-stellig prüfen; ","")&amp;IF(AND(I86&lt;&gt;"",LEFT(I86,6)&lt;&gt;H86),"TARIC passt nicht zu HS-Code; ","")&amp;IF(AND(C86&lt;&gt;"",LEN(C86)&lt;&gt;8,LEN(C86)&lt;&gt;12,LEN(C86)&lt;&gt;13,LEN(C86)&lt;&gt;14),"GTIN-Länge prüfen; ","")&amp;IF(OR(G86="J",G86="N"),"","Präferenz J/N wählen; ")&amp;IF(N(J86)&lt;=0,"Warenwert fehlt; ",""))))</f>
        <v/>
      </c>
    </row>
    <row r="87">
      <c r="A87" s="23" t="n"/>
      <c r="B87" s="23" t="n"/>
      <c r="C87" s="23" t="n"/>
      <c r="D87" s="20">
        <f>IF(A87="","",IF(C87="","Y081",""))</f>
        <v/>
      </c>
      <c r="E87" s="24" t="n"/>
      <c r="F87" s="23" t="n"/>
      <c r="G87" s="23" t="n"/>
      <c r="H87" s="23" t="n"/>
      <c r="I87" s="23" t="n"/>
      <c r="J87" s="12" t="n"/>
      <c r="K87" s="25" t="n"/>
      <c r="L87" s="8">
        <f>IF(A87="","",IF(LEN(TRIM(IF(B87="","Herstellerreferenz fehlt; ","")&amp;IF(E87="","Beschreibung fehlt; ",IF(COUNTIF(Generisch,TRIM(E87))&gt;0,"Beschreibung zu allgemein; ",""))&amp;IF(OR(LEN(F87)&lt;&gt;2,UPPER(F87)="EU"),"Ursprungsland konkret angeben; ","")&amp;IF(LEN(H87)&lt;&gt;6,"HS-Code 6-stellig prüfen; ","")&amp;IF(AND(I87&lt;&gt;"",LEN(I87)&lt;&gt;10),"TARIC 10-stellig prüfen; ","")&amp;IF(AND(I87&lt;&gt;"",LEFT(I87,6)&lt;&gt;H87),"TARIC passt nicht zu HS-Code; ","")&amp;IF(AND(C87&lt;&gt;"",LEN(C87)&lt;&gt;8,LEN(C87)&lt;&gt;12,LEN(C87)&lt;&gt;13,LEN(C87)&lt;&gt;14),"GTIN-Länge prüfen; ","")&amp;IF(OR(G87="J",G87="N"),"","Präferenz J/N wählen; ")&amp;IF(N(J87)&lt;=0,"Warenwert fehlt; ","")))=0,"OK",TRIM(IF(B87="","Herstellerreferenz fehlt; ","")&amp;IF(E87="","Beschreibung fehlt; ",IF(COUNTIF(Generisch,TRIM(E87))&gt;0,"Beschreibung zu allgemein; ",""))&amp;IF(OR(LEN(F87)&lt;&gt;2,UPPER(F87)="EU"),"Ursprungsland konkret angeben; ","")&amp;IF(LEN(H87)&lt;&gt;6,"HS-Code 6-stellig prüfen; ","")&amp;IF(AND(I87&lt;&gt;"",LEN(I87)&lt;&gt;10),"TARIC 10-stellig prüfen; ","")&amp;IF(AND(I87&lt;&gt;"",LEFT(I87,6)&lt;&gt;H87),"TARIC passt nicht zu HS-Code; ","")&amp;IF(AND(C87&lt;&gt;"",LEN(C87)&lt;&gt;8,LEN(C87)&lt;&gt;12,LEN(C87)&lt;&gt;13,LEN(C87)&lt;&gt;14),"GTIN-Länge prüfen; ","")&amp;IF(OR(G87="J",G87="N"),"","Präferenz J/N wählen; ")&amp;IF(N(J87)&lt;=0,"Warenwert fehlt; ",""))))</f>
        <v/>
      </c>
    </row>
    <row r="88">
      <c r="A88" s="23" t="n"/>
      <c r="B88" s="23" t="n"/>
      <c r="C88" s="23" t="n"/>
      <c r="D88" s="20">
        <f>IF(A88="","",IF(C88="","Y081",""))</f>
        <v/>
      </c>
      <c r="E88" s="24" t="n"/>
      <c r="F88" s="23" t="n"/>
      <c r="G88" s="23" t="n"/>
      <c r="H88" s="23" t="n"/>
      <c r="I88" s="23" t="n"/>
      <c r="J88" s="12" t="n"/>
      <c r="K88" s="25" t="n"/>
      <c r="L88" s="8">
        <f>IF(A88="","",IF(LEN(TRIM(IF(B88="","Herstellerreferenz fehlt; ","")&amp;IF(E88="","Beschreibung fehlt; ",IF(COUNTIF(Generisch,TRIM(E88))&gt;0,"Beschreibung zu allgemein; ",""))&amp;IF(OR(LEN(F88)&lt;&gt;2,UPPER(F88)="EU"),"Ursprungsland konkret angeben; ","")&amp;IF(LEN(H88)&lt;&gt;6,"HS-Code 6-stellig prüfen; ","")&amp;IF(AND(I88&lt;&gt;"",LEN(I88)&lt;&gt;10),"TARIC 10-stellig prüfen; ","")&amp;IF(AND(I88&lt;&gt;"",LEFT(I88,6)&lt;&gt;H88),"TARIC passt nicht zu HS-Code; ","")&amp;IF(AND(C88&lt;&gt;"",LEN(C88)&lt;&gt;8,LEN(C88)&lt;&gt;12,LEN(C88)&lt;&gt;13,LEN(C88)&lt;&gt;14),"GTIN-Länge prüfen; ","")&amp;IF(OR(G88="J",G88="N"),"","Präferenz J/N wählen; ")&amp;IF(N(J88)&lt;=0,"Warenwert fehlt; ","")))=0,"OK",TRIM(IF(B88="","Herstellerreferenz fehlt; ","")&amp;IF(E88="","Beschreibung fehlt; ",IF(COUNTIF(Generisch,TRIM(E88))&gt;0,"Beschreibung zu allgemein; ",""))&amp;IF(OR(LEN(F88)&lt;&gt;2,UPPER(F88)="EU"),"Ursprungsland konkret angeben; ","")&amp;IF(LEN(H88)&lt;&gt;6,"HS-Code 6-stellig prüfen; ","")&amp;IF(AND(I88&lt;&gt;"",LEN(I88)&lt;&gt;10),"TARIC 10-stellig prüfen; ","")&amp;IF(AND(I88&lt;&gt;"",LEFT(I88,6)&lt;&gt;H88),"TARIC passt nicht zu HS-Code; ","")&amp;IF(AND(C88&lt;&gt;"",LEN(C88)&lt;&gt;8,LEN(C88)&lt;&gt;12,LEN(C88)&lt;&gt;13,LEN(C88)&lt;&gt;14),"GTIN-Länge prüfen; ","")&amp;IF(OR(G88="J",G88="N"),"","Präferenz J/N wählen; ")&amp;IF(N(J88)&lt;=0,"Warenwert fehlt; ",""))))</f>
        <v/>
      </c>
    </row>
    <row r="89">
      <c r="A89" s="23" t="n"/>
      <c r="B89" s="23" t="n"/>
      <c r="C89" s="23" t="n"/>
      <c r="D89" s="20">
        <f>IF(A89="","",IF(C89="","Y081",""))</f>
        <v/>
      </c>
      <c r="E89" s="24" t="n"/>
      <c r="F89" s="23" t="n"/>
      <c r="G89" s="23" t="n"/>
      <c r="H89" s="23" t="n"/>
      <c r="I89" s="23" t="n"/>
      <c r="J89" s="12" t="n"/>
      <c r="K89" s="25" t="n"/>
      <c r="L89" s="8">
        <f>IF(A89="","",IF(LEN(TRIM(IF(B89="","Herstellerreferenz fehlt; ","")&amp;IF(E89="","Beschreibung fehlt; ",IF(COUNTIF(Generisch,TRIM(E89))&gt;0,"Beschreibung zu allgemein; ",""))&amp;IF(OR(LEN(F89)&lt;&gt;2,UPPER(F89)="EU"),"Ursprungsland konkret angeben; ","")&amp;IF(LEN(H89)&lt;&gt;6,"HS-Code 6-stellig prüfen; ","")&amp;IF(AND(I89&lt;&gt;"",LEN(I89)&lt;&gt;10),"TARIC 10-stellig prüfen; ","")&amp;IF(AND(I89&lt;&gt;"",LEFT(I89,6)&lt;&gt;H89),"TARIC passt nicht zu HS-Code; ","")&amp;IF(AND(C89&lt;&gt;"",LEN(C89)&lt;&gt;8,LEN(C89)&lt;&gt;12,LEN(C89)&lt;&gt;13,LEN(C89)&lt;&gt;14),"GTIN-Länge prüfen; ","")&amp;IF(OR(G89="J",G89="N"),"","Präferenz J/N wählen; ")&amp;IF(N(J89)&lt;=0,"Warenwert fehlt; ","")))=0,"OK",TRIM(IF(B89="","Herstellerreferenz fehlt; ","")&amp;IF(E89="","Beschreibung fehlt; ",IF(COUNTIF(Generisch,TRIM(E89))&gt;0,"Beschreibung zu allgemein; ",""))&amp;IF(OR(LEN(F89)&lt;&gt;2,UPPER(F89)="EU"),"Ursprungsland konkret angeben; ","")&amp;IF(LEN(H89)&lt;&gt;6,"HS-Code 6-stellig prüfen; ","")&amp;IF(AND(I89&lt;&gt;"",LEN(I89)&lt;&gt;10),"TARIC 10-stellig prüfen; ","")&amp;IF(AND(I89&lt;&gt;"",LEFT(I89,6)&lt;&gt;H89),"TARIC passt nicht zu HS-Code; ","")&amp;IF(AND(C89&lt;&gt;"",LEN(C89)&lt;&gt;8,LEN(C89)&lt;&gt;12,LEN(C89)&lt;&gt;13,LEN(C89)&lt;&gt;14),"GTIN-Länge prüfen; ","")&amp;IF(OR(G89="J",G89="N"),"","Präferenz J/N wählen; ")&amp;IF(N(J89)&lt;=0,"Warenwert fehlt; ",""))))</f>
        <v/>
      </c>
    </row>
    <row r="90">
      <c r="A90" s="23" t="n"/>
      <c r="B90" s="23" t="n"/>
      <c r="C90" s="23" t="n"/>
      <c r="D90" s="20">
        <f>IF(A90="","",IF(C90="","Y081",""))</f>
        <v/>
      </c>
      <c r="E90" s="24" t="n"/>
      <c r="F90" s="23" t="n"/>
      <c r="G90" s="23" t="n"/>
      <c r="H90" s="23" t="n"/>
      <c r="I90" s="23" t="n"/>
      <c r="J90" s="12" t="n"/>
      <c r="K90" s="25" t="n"/>
      <c r="L90" s="8">
        <f>IF(A90="","",IF(LEN(TRIM(IF(B90="","Herstellerreferenz fehlt; ","")&amp;IF(E90="","Beschreibung fehlt; ",IF(COUNTIF(Generisch,TRIM(E90))&gt;0,"Beschreibung zu allgemein; ",""))&amp;IF(OR(LEN(F90)&lt;&gt;2,UPPER(F90)="EU"),"Ursprungsland konkret angeben; ","")&amp;IF(LEN(H90)&lt;&gt;6,"HS-Code 6-stellig prüfen; ","")&amp;IF(AND(I90&lt;&gt;"",LEN(I90)&lt;&gt;10),"TARIC 10-stellig prüfen; ","")&amp;IF(AND(I90&lt;&gt;"",LEFT(I90,6)&lt;&gt;H90),"TARIC passt nicht zu HS-Code; ","")&amp;IF(AND(C90&lt;&gt;"",LEN(C90)&lt;&gt;8,LEN(C90)&lt;&gt;12,LEN(C90)&lt;&gt;13,LEN(C90)&lt;&gt;14),"GTIN-Länge prüfen; ","")&amp;IF(OR(G90="J",G90="N"),"","Präferenz J/N wählen; ")&amp;IF(N(J90)&lt;=0,"Warenwert fehlt; ","")))=0,"OK",TRIM(IF(B90="","Herstellerreferenz fehlt; ","")&amp;IF(E90="","Beschreibung fehlt; ",IF(COUNTIF(Generisch,TRIM(E90))&gt;0,"Beschreibung zu allgemein; ",""))&amp;IF(OR(LEN(F90)&lt;&gt;2,UPPER(F90)="EU"),"Ursprungsland konkret angeben; ","")&amp;IF(LEN(H90)&lt;&gt;6,"HS-Code 6-stellig prüfen; ","")&amp;IF(AND(I90&lt;&gt;"",LEN(I90)&lt;&gt;10),"TARIC 10-stellig prüfen; ","")&amp;IF(AND(I90&lt;&gt;"",LEFT(I90,6)&lt;&gt;H90),"TARIC passt nicht zu HS-Code; ","")&amp;IF(AND(C90&lt;&gt;"",LEN(C90)&lt;&gt;8,LEN(C90)&lt;&gt;12,LEN(C90)&lt;&gt;13,LEN(C90)&lt;&gt;14),"GTIN-Länge prüfen; ","")&amp;IF(OR(G90="J",G90="N"),"","Präferenz J/N wählen; ")&amp;IF(N(J90)&lt;=0,"Warenwert fehlt; ",""))))</f>
        <v/>
      </c>
    </row>
    <row r="91">
      <c r="A91" s="23" t="n"/>
      <c r="B91" s="23" t="n"/>
      <c r="C91" s="23" t="n"/>
      <c r="D91" s="20">
        <f>IF(A91="","",IF(C91="","Y081",""))</f>
        <v/>
      </c>
      <c r="E91" s="24" t="n"/>
      <c r="F91" s="23" t="n"/>
      <c r="G91" s="23" t="n"/>
      <c r="H91" s="23" t="n"/>
      <c r="I91" s="23" t="n"/>
      <c r="J91" s="12" t="n"/>
      <c r="K91" s="25" t="n"/>
      <c r="L91" s="8">
        <f>IF(A91="","",IF(LEN(TRIM(IF(B91="","Herstellerreferenz fehlt; ","")&amp;IF(E91="","Beschreibung fehlt; ",IF(COUNTIF(Generisch,TRIM(E91))&gt;0,"Beschreibung zu allgemein; ",""))&amp;IF(OR(LEN(F91)&lt;&gt;2,UPPER(F91)="EU"),"Ursprungsland konkret angeben; ","")&amp;IF(LEN(H91)&lt;&gt;6,"HS-Code 6-stellig prüfen; ","")&amp;IF(AND(I91&lt;&gt;"",LEN(I91)&lt;&gt;10),"TARIC 10-stellig prüfen; ","")&amp;IF(AND(I91&lt;&gt;"",LEFT(I91,6)&lt;&gt;H91),"TARIC passt nicht zu HS-Code; ","")&amp;IF(AND(C91&lt;&gt;"",LEN(C91)&lt;&gt;8,LEN(C91)&lt;&gt;12,LEN(C91)&lt;&gt;13,LEN(C91)&lt;&gt;14),"GTIN-Länge prüfen; ","")&amp;IF(OR(G91="J",G91="N"),"","Präferenz J/N wählen; ")&amp;IF(N(J91)&lt;=0,"Warenwert fehlt; ","")))=0,"OK",TRIM(IF(B91="","Herstellerreferenz fehlt; ","")&amp;IF(E91="","Beschreibung fehlt; ",IF(COUNTIF(Generisch,TRIM(E91))&gt;0,"Beschreibung zu allgemein; ",""))&amp;IF(OR(LEN(F91)&lt;&gt;2,UPPER(F91)="EU"),"Ursprungsland konkret angeben; ","")&amp;IF(LEN(H91)&lt;&gt;6,"HS-Code 6-stellig prüfen; ","")&amp;IF(AND(I91&lt;&gt;"",LEN(I91)&lt;&gt;10),"TARIC 10-stellig prüfen; ","")&amp;IF(AND(I91&lt;&gt;"",LEFT(I91,6)&lt;&gt;H91),"TARIC passt nicht zu HS-Code; ","")&amp;IF(AND(C91&lt;&gt;"",LEN(C91)&lt;&gt;8,LEN(C91)&lt;&gt;12,LEN(C91)&lt;&gt;13,LEN(C91)&lt;&gt;14),"GTIN-Länge prüfen; ","")&amp;IF(OR(G91="J",G91="N"),"","Präferenz J/N wählen; ")&amp;IF(N(J91)&lt;=0,"Warenwert fehlt; ",""))))</f>
        <v/>
      </c>
    </row>
    <row r="92">
      <c r="A92" s="23" t="n"/>
      <c r="B92" s="23" t="n"/>
      <c r="C92" s="23" t="n"/>
      <c r="D92" s="20">
        <f>IF(A92="","",IF(C92="","Y081",""))</f>
        <v/>
      </c>
      <c r="E92" s="24" t="n"/>
      <c r="F92" s="23" t="n"/>
      <c r="G92" s="23" t="n"/>
      <c r="H92" s="23" t="n"/>
      <c r="I92" s="23" t="n"/>
      <c r="J92" s="12" t="n"/>
      <c r="K92" s="25" t="n"/>
      <c r="L92" s="8">
        <f>IF(A92="","",IF(LEN(TRIM(IF(B92="","Herstellerreferenz fehlt; ","")&amp;IF(E92="","Beschreibung fehlt; ",IF(COUNTIF(Generisch,TRIM(E92))&gt;0,"Beschreibung zu allgemein; ",""))&amp;IF(OR(LEN(F92)&lt;&gt;2,UPPER(F92)="EU"),"Ursprungsland konkret angeben; ","")&amp;IF(LEN(H92)&lt;&gt;6,"HS-Code 6-stellig prüfen; ","")&amp;IF(AND(I92&lt;&gt;"",LEN(I92)&lt;&gt;10),"TARIC 10-stellig prüfen; ","")&amp;IF(AND(I92&lt;&gt;"",LEFT(I92,6)&lt;&gt;H92),"TARIC passt nicht zu HS-Code; ","")&amp;IF(AND(C92&lt;&gt;"",LEN(C92)&lt;&gt;8,LEN(C92)&lt;&gt;12,LEN(C92)&lt;&gt;13,LEN(C92)&lt;&gt;14),"GTIN-Länge prüfen; ","")&amp;IF(OR(G92="J",G92="N"),"","Präferenz J/N wählen; ")&amp;IF(N(J92)&lt;=0,"Warenwert fehlt; ","")))=0,"OK",TRIM(IF(B92="","Herstellerreferenz fehlt; ","")&amp;IF(E92="","Beschreibung fehlt; ",IF(COUNTIF(Generisch,TRIM(E92))&gt;0,"Beschreibung zu allgemein; ",""))&amp;IF(OR(LEN(F92)&lt;&gt;2,UPPER(F92)="EU"),"Ursprungsland konkret angeben; ","")&amp;IF(LEN(H92)&lt;&gt;6,"HS-Code 6-stellig prüfen; ","")&amp;IF(AND(I92&lt;&gt;"",LEN(I92)&lt;&gt;10),"TARIC 10-stellig prüfen; ","")&amp;IF(AND(I92&lt;&gt;"",LEFT(I92,6)&lt;&gt;H92),"TARIC passt nicht zu HS-Code; ","")&amp;IF(AND(C92&lt;&gt;"",LEN(C92)&lt;&gt;8,LEN(C92)&lt;&gt;12,LEN(C92)&lt;&gt;13,LEN(C92)&lt;&gt;14),"GTIN-Länge prüfen; ","")&amp;IF(OR(G92="J",G92="N"),"","Präferenz J/N wählen; ")&amp;IF(N(J92)&lt;=0,"Warenwert fehlt; ",""))))</f>
        <v/>
      </c>
    </row>
    <row r="93">
      <c r="A93" s="23" t="n"/>
      <c r="B93" s="23" t="n"/>
      <c r="C93" s="23" t="n"/>
      <c r="D93" s="20">
        <f>IF(A93="","",IF(C93="","Y081",""))</f>
        <v/>
      </c>
      <c r="E93" s="24" t="n"/>
      <c r="F93" s="23" t="n"/>
      <c r="G93" s="23" t="n"/>
      <c r="H93" s="23" t="n"/>
      <c r="I93" s="23" t="n"/>
      <c r="J93" s="12" t="n"/>
      <c r="K93" s="25" t="n"/>
      <c r="L93" s="8">
        <f>IF(A93="","",IF(LEN(TRIM(IF(B93="","Herstellerreferenz fehlt; ","")&amp;IF(E93="","Beschreibung fehlt; ",IF(COUNTIF(Generisch,TRIM(E93))&gt;0,"Beschreibung zu allgemein; ",""))&amp;IF(OR(LEN(F93)&lt;&gt;2,UPPER(F93)="EU"),"Ursprungsland konkret angeben; ","")&amp;IF(LEN(H93)&lt;&gt;6,"HS-Code 6-stellig prüfen; ","")&amp;IF(AND(I93&lt;&gt;"",LEN(I93)&lt;&gt;10),"TARIC 10-stellig prüfen; ","")&amp;IF(AND(I93&lt;&gt;"",LEFT(I93,6)&lt;&gt;H93),"TARIC passt nicht zu HS-Code; ","")&amp;IF(AND(C93&lt;&gt;"",LEN(C93)&lt;&gt;8,LEN(C93)&lt;&gt;12,LEN(C93)&lt;&gt;13,LEN(C93)&lt;&gt;14),"GTIN-Länge prüfen; ","")&amp;IF(OR(G93="J",G93="N"),"","Präferenz J/N wählen; ")&amp;IF(N(J93)&lt;=0,"Warenwert fehlt; ","")))=0,"OK",TRIM(IF(B93="","Herstellerreferenz fehlt; ","")&amp;IF(E93="","Beschreibung fehlt; ",IF(COUNTIF(Generisch,TRIM(E93))&gt;0,"Beschreibung zu allgemein; ",""))&amp;IF(OR(LEN(F93)&lt;&gt;2,UPPER(F93)="EU"),"Ursprungsland konkret angeben; ","")&amp;IF(LEN(H93)&lt;&gt;6,"HS-Code 6-stellig prüfen; ","")&amp;IF(AND(I93&lt;&gt;"",LEN(I93)&lt;&gt;10),"TARIC 10-stellig prüfen; ","")&amp;IF(AND(I93&lt;&gt;"",LEFT(I93,6)&lt;&gt;H93),"TARIC passt nicht zu HS-Code; ","")&amp;IF(AND(C93&lt;&gt;"",LEN(C93)&lt;&gt;8,LEN(C93)&lt;&gt;12,LEN(C93)&lt;&gt;13,LEN(C93)&lt;&gt;14),"GTIN-Länge prüfen; ","")&amp;IF(OR(G93="J",G93="N"),"","Präferenz J/N wählen; ")&amp;IF(N(J93)&lt;=0,"Warenwert fehlt; ",""))))</f>
        <v/>
      </c>
    </row>
    <row r="94">
      <c r="A94" s="23" t="n"/>
      <c r="B94" s="23" t="n"/>
      <c r="C94" s="23" t="n"/>
      <c r="D94" s="20">
        <f>IF(A94="","",IF(C94="","Y081",""))</f>
        <v/>
      </c>
      <c r="E94" s="24" t="n"/>
      <c r="F94" s="23" t="n"/>
      <c r="G94" s="23" t="n"/>
      <c r="H94" s="23" t="n"/>
      <c r="I94" s="23" t="n"/>
      <c r="J94" s="12" t="n"/>
      <c r="K94" s="25" t="n"/>
      <c r="L94" s="8">
        <f>IF(A94="","",IF(LEN(TRIM(IF(B94="","Herstellerreferenz fehlt; ","")&amp;IF(E94="","Beschreibung fehlt; ",IF(COUNTIF(Generisch,TRIM(E94))&gt;0,"Beschreibung zu allgemein; ",""))&amp;IF(OR(LEN(F94)&lt;&gt;2,UPPER(F94)="EU"),"Ursprungsland konkret angeben; ","")&amp;IF(LEN(H94)&lt;&gt;6,"HS-Code 6-stellig prüfen; ","")&amp;IF(AND(I94&lt;&gt;"",LEN(I94)&lt;&gt;10),"TARIC 10-stellig prüfen; ","")&amp;IF(AND(I94&lt;&gt;"",LEFT(I94,6)&lt;&gt;H94),"TARIC passt nicht zu HS-Code; ","")&amp;IF(AND(C94&lt;&gt;"",LEN(C94)&lt;&gt;8,LEN(C94)&lt;&gt;12,LEN(C94)&lt;&gt;13,LEN(C94)&lt;&gt;14),"GTIN-Länge prüfen; ","")&amp;IF(OR(G94="J",G94="N"),"","Präferenz J/N wählen; ")&amp;IF(N(J94)&lt;=0,"Warenwert fehlt; ","")))=0,"OK",TRIM(IF(B94="","Herstellerreferenz fehlt; ","")&amp;IF(E94="","Beschreibung fehlt; ",IF(COUNTIF(Generisch,TRIM(E94))&gt;0,"Beschreibung zu allgemein; ",""))&amp;IF(OR(LEN(F94)&lt;&gt;2,UPPER(F94)="EU"),"Ursprungsland konkret angeben; ","")&amp;IF(LEN(H94)&lt;&gt;6,"HS-Code 6-stellig prüfen; ","")&amp;IF(AND(I94&lt;&gt;"",LEN(I94)&lt;&gt;10),"TARIC 10-stellig prüfen; ","")&amp;IF(AND(I94&lt;&gt;"",LEFT(I94,6)&lt;&gt;H94),"TARIC passt nicht zu HS-Code; ","")&amp;IF(AND(C94&lt;&gt;"",LEN(C94)&lt;&gt;8,LEN(C94)&lt;&gt;12,LEN(C94)&lt;&gt;13,LEN(C94)&lt;&gt;14),"GTIN-Länge prüfen; ","")&amp;IF(OR(G94="J",G94="N"),"","Präferenz J/N wählen; ")&amp;IF(N(J94)&lt;=0,"Warenwert fehlt; ",""))))</f>
        <v/>
      </c>
    </row>
    <row r="95">
      <c r="A95" s="23" t="n"/>
      <c r="B95" s="23" t="n"/>
      <c r="C95" s="23" t="n"/>
      <c r="D95" s="20">
        <f>IF(A95="","",IF(C95="","Y081",""))</f>
        <v/>
      </c>
      <c r="E95" s="24" t="n"/>
      <c r="F95" s="23" t="n"/>
      <c r="G95" s="23" t="n"/>
      <c r="H95" s="23" t="n"/>
      <c r="I95" s="23" t="n"/>
      <c r="J95" s="12" t="n"/>
      <c r="K95" s="25" t="n"/>
      <c r="L95" s="8">
        <f>IF(A95="","",IF(LEN(TRIM(IF(B95="","Herstellerreferenz fehlt; ","")&amp;IF(E95="","Beschreibung fehlt; ",IF(COUNTIF(Generisch,TRIM(E95))&gt;0,"Beschreibung zu allgemein; ",""))&amp;IF(OR(LEN(F95)&lt;&gt;2,UPPER(F95)="EU"),"Ursprungsland konkret angeben; ","")&amp;IF(LEN(H95)&lt;&gt;6,"HS-Code 6-stellig prüfen; ","")&amp;IF(AND(I95&lt;&gt;"",LEN(I95)&lt;&gt;10),"TARIC 10-stellig prüfen; ","")&amp;IF(AND(I95&lt;&gt;"",LEFT(I95,6)&lt;&gt;H95),"TARIC passt nicht zu HS-Code; ","")&amp;IF(AND(C95&lt;&gt;"",LEN(C95)&lt;&gt;8,LEN(C95)&lt;&gt;12,LEN(C95)&lt;&gt;13,LEN(C95)&lt;&gt;14),"GTIN-Länge prüfen; ","")&amp;IF(OR(G95="J",G95="N"),"","Präferenz J/N wählen; ")&amp;IF(N(J95)&lt;=0,"Warenwert fehlt; ","")))=0,"OK",TRIM(IF(B95="","Herstellerreferenz fehlt; ","")&amp;IF(E95="","Beschreibung fehlt; ",IF(COUNTIF(Generisch,TRIM(E95))&gt;0,"Beschreibung zu allgemein; ",""))&amp;IF(OR(LEN(F95)&lt;&gt;2,UPPER(F95)="EU"),"Ursprungsland konkret angeben; ","")&amp;IF(LEN(H95)&lt;&gt;6,"HS-Code 6-stellig prüfen; ","")&amp;IF(AND(I95&lt;&gt;"",LEN(I95)&lt;&gt;10),"TARIC 10-stellig prüfen; ","")&amp;IF(AND(I95&lt;&gt;"",LEFT(I95,6)&lt;&gt;H95),"TARIC passt nicht zu HS-Code; ","")&amp;IF(AND(C95&lt;&gt;"",LEN(C95)&lt;&gt;8,LEN(C95)&lt;&gt;12,LEN(C95)&lt;&gt;13,LEN(C95)&lt;&gt;14),"GTIN-Länge prüfen; ","")&amp;IF(OR(G95="J",G95="N"),"","Präferenz J/N wählen; ")&amp;IF(N(J95)&lt;=0,"Warenwert fehlt; ",""))))</f>
        <v/>
      </c>
    </row>
    <row r="96">
      <c r="A96" s="23" t="n"/>
      <c r="B96" s="23" t="n"/>
      <c r="C96" s="23" t="n"/>
      <c r="D96" s="20">
        <f>IF(A96="","",IF(C96="","Y081",""))</f>
        <v/>
      </c>
      <c r="E96" s="24" t="n"/>
      <c r="F96" s="23" t="n"/>
      <c r="G96" s="23" t="n"/>
      <c r="H96" s="23" t="n"/>
      <c r="I96" s="23" t="n"/>
      <c r="J96" s="12" t="n"/>
      <c r="K96" s="25" t="n"/>
      <c r="L96" s="8">
        <f>IF(A96="","",IF(LEN(TRIM(IF(B96="","Herstellerreferenz fehlt; ","")&amp;IF(E96="","Beschreibung fehlt; ",IF(COUNTIF(Generisch,TRIM(E96))&gt;0,"Beschreibung zu allgemein; ",""))&amp;IF(OR(LEN(F96)&lt;&gt;2,UPPER(F96)="EU"),"Ursprungsland konkret angeben; ","")&amp;IF(LEN(H96)&lt;&gt;6,"HS-Code 6-stellig prüfen; ","")&amp;IF(AND(I96&lt;&gt;"",LEN(I96)&lt;&gt;10),"TARIC 10-stellig prüfen; ","")&amp;IF(AND(I96&lt;&gt;"",LEFT(I96,6)&lt;&gt;H96),"TARIC passt nicht zu HS-Code; ","")&amp;IF(AND(C96&lt;&gt;"",LEN(C96)&lt;&gt;8,LEN(C96)&lt;&gt;12,LEN(C96)&lt;&gt;13,LEN(C96)&lt;&gt;14),"GTIN-Länge prüfen; ","")&amp;IF(OR(G96="J",G96="N"),"","Präferenz J/N wählen; ")&amp;IF(N(J96)&lt;=0,"Warenwert fehlt; ","")))=0,"OK",TRIM(IF(B96="","Herstellerreferenz fehlt; ","")&amp;IF(E96="","Beschreibung fehlt; ",IF(COUNTIF(Generisch,TRIM(E96))&gt;0,"Beschreibung zu allgemein; ",""))&amp;IF(OR(LEN(F96)&lt;&gt;2,UPPER(F96)="EU"),"Ursprungsland konkret angeben; ","")&amp;IF(LEN(H96)&lt;&gt;6,"HS-Code 6-stellig prüfen; ","")&amp;IF(AND(I96&lt;&gt;"",LEN(I96)&lt;&gt;10),"TARIC 10-stellig prüfen; ","")&amp;IF(AND(I96&lt;&gt;"",LEFT(I96,6)&lt;&gt;H96),"TARIC passt nicht zu HS-Code; ","")&amp;IF(AND(C96&lt;&gt;"",LEN(C96)&lt;&gt;8,LEN(C96)&lt;&gt;12,LEN(C96)&lt;&gt;13,LEN(C96)&lt;&gt;14),"GTIN-Länge prüfen; ","")&amp;IF(OR(G96="J",G96="N"),"","Präferenz J/N wählen; ")&amp;IF(N(J96)&lt;=0,"Warenwert fehlt; ",""))))</f>
        <v/>
      </c>
    </row>
    <row r="97">
      <c r="A97" s="23" t="n"/>
      <c r="B97" s="23" t="n"/>
      <c r="C97" s="23" t="n"/>
      <c r="D97" s="20">
        <f>IF(A97="","",IF(C97="","Y081",""))</f>
        <v/>
      </c>
      <c r="E97" s="24" t="n"/>
      <c r="F97" s="23" t="n"/>
      <c r="G97" s="23" t="n"/>
      <c r="H97" s="23" t="n"/>
      <c r="I97" s="23" t="n"/>
      <c r="J97" s="12" t="n"/>
      <c r="K97" s="25" t="n"/>
      <c r="L97" s="8">
        <f>IF(A97="","",IF(LEN(TRIM(IF(B97="","Herstellerreferenz fehlt; ","")&amp;IF(E97="","Beschreibung fehlt; ",IF(COUNTIF(Generisch,TRIM(E97))&gt;0,"Beschreibung zu allgemein; ",""))&amp;IF(OR(LEN(F97)&lt;&gt;2,UPPER(F97)="EU"),"Ursprungsland konkret angeben; ","")&amp;IF(LEN(H97)&lt;&gt;6,"HS-Code 6-stellig prüfen; ","")&amp;IF(AND(I97&lt;&gt;"",LEN(I97)&lt;&gt;10),"TARIC 10-stellig prüfen; ","")&amp;IF(AND(I97&lt;&gt;"",LEFT(I97,6)&lt;&gt;H97),"TARIC passt nicht zu HS-Code; ","")&amp;IF(AND(C97&lt;&gt;"",LEN(C97)&lt;&gt;8,LEN(C97)&lt;&gt;12,LEN(C97)&lt;&gt;13,LEN(C97)&lt;&gt;14),"GTIN-Länge prüfen; ","")&amp;IF(OR(G97="J",G97="N"),"","Präferenz J/N wählen; ")&amp;IF(N(J97)&lt;=0,"Warenwert fehlt; ","")))=0,"OK",TRIM(IF(B97="","Herstellerreferenz fehlt; ","")&amp;IF(E97="","Beschreibung fehlt; ",IF(COUNTIF(Generisch,TRIM(E97))&gt;0,"Beschreibung zu allgemein; ",""))&amp;IF(OR(LEN(F97)&lt;&gt;2,UPPER(F97)="EU"),"Ursprungsland konkret angeben; ","")&amp;IF(LEN(H97)&lt;&gt;6,"HS-Code 6-stellig prüfen; ","")&amp;IF(AND(I97&lt;&gt;"",LEN(I97)&lt;&gt;10),"TARIC 10-stellig prüfen; ","")&amp;IF(AND(I97&lt;&gt;"",LEFT(I97,6)&lt;&gt;H97),"TARIC passt nicht zu HS-Code; ","")&amp;IF(AND(C97&lt;&gt;"",LEN(C97)&lt;&gt;8,LEN(C97)&lt;&gt;12,LEN(C97)&lt;&gt;13,LEN(C97)&lt;&gt;14),"GTIN-Länge prüfen; ","")&amp;IF(OR(G97="J",G97="N"),"","Präferenz J/N wählen; ")&amp;IF(N(J97)&lt;=0,"Warenwert fehlt; ",""))))</f>
        <v/>
      </c>
    </row>
    <row r="98">
      <c r="A98" s="23" t="n"/>
      <c r="B98" s="23" t="n"/>
      <c r="C98" s="23" t="n"/>
      <c r="D98" s="20">
        <f>IF(A98="","",IF(C98="","Y081",""))</f>
        <v/>
      </c>
      <c r="E98" s="24" t="n"/>
      <c r="F98" s="23" t="n"/>
      <c r="G98" s="23" t="n"/>
      <c r="H98" s="23" t="n"/>
      <c r="I98" s="23" t="n"/>
      <c r="J98" s="12" t="n"/>
      <c r="K98" s="25" t="n"/>
      <c r="L98" s="8">
        <f>IF(A98="","",IF(LEN(TRIM(IF(B98="","Herstellerreferenz fehlt; ","")&amp;IF(E98="","Beschreibung fehlt; ",IF(COUNTIF(Generisch,TRIM(E98))&gt;0,"Beschreibung zu allgemein; ",""))&amp;IF(OR(LEN(F98)&lt;&gt;2,UPPER(F98)="EU"),"Ursprungsland konkret angeben; ","")&amp;IF(LEN(H98)&lt;&gt;6,"HS-Code 6-stellig prüfen; ","")&amp;IF(AND(I98&lt;&gt;"",LEN(I98)&lt;&gt;10),"TARIC 10-stellig prüfen; ","")&amp;IF(AND(I98&lt;&gt;"",LEFT(I98,6)&lt;&gt;H98),"TARIC passt nicht zu HS-Code; ","")&amp;IF(AND(C98&lt;&gt;"",LEN(C98)&lt;&gt;8,LEN(C98)&lt;&gt;12,LEN(C98)&lt;&gt;13,LEN(C98)&lt;&gt;14),"GTIN-Länge prüfen; ","")&amp;IF(OR(G98="J",G98="N"),"","Präferenz J/N wählen; ")&amp;IF(N(J98)&lt;=0,"Warenwert fehlt; ","")))=0,"OK",TRIM(IF(B98="","Herstellerreferenz fehlt; ","")&amp;IF(E98="","Beschreibung fehlt; ",IF(COUNTIF(Generisch,TRIM(E98))&gt;0,"Beschreibung zu allgemein; ",""))&amp;IF(OR(LEN(F98)&lt;&gt;2,UPPER(F98)="EU"),"Ursprungsland konkret angeben; ","")&amp;IF(LEN(H98)&lt;&gt;6,"HS-Code 6-stellig prüfen; ","")&amp;IF(AND(I98&lt;&gt;"",LEN(I98)&lt;&gt;10),"TARIC 10-stellig prüfen; ","")&amp;IF(AND(I98&lt;&gt;"",LEFT(I98,6)&lt;&gt;H98),"TARIC passt nicht zu HS-Code; ","")&amp;IF(AND(C98&lt;&gt;"",LEN(C98)&lt;&gt;8,LEN(C98)&lt;&gt;12,LEN(C98)&lt;&gt;13,LEN(C98)&lt;&gt;14),"GTIN-Länge prüfen; ","")&amp;IF(OR(G98="J",G98="N"),"","Präferenz J/N wählen; ")&amp;IF(N(J98)&lt;=0,"Warenwert fehlt; ",""))))</f>
        <v/>
      </c>
    </row>
    <row r="99">
      <c r="A99" s="23" t="n"/>
      <c r="B99" s="23" t="n"/>
      <c r="C99" s="23" t="n"/>
      <c r="D99" s="20">
        <f>IF(A99="","",IF(C99="","Y081",""))</f>
        <v/>
      </c>
      <c r="E99" s="24" t="n"/>
      <c r="F99" s="23" t="n"/>
      <c r="G99" s="23" t="n"/>
      <c r="H99" s="23" t="n"/>
      <c r="I99" s="23" t="n"/>
      <c r="J99" s="12" t="n"/>
      <c r="K99" s="25" t="n"/>
      <c r="L99" s="8">
        <f>IF(A99="","",IF(LEN(TRIM(IF(B99="","Herstellerreferenz fehlt; ","")&amp;IF(E99="","Beschreibung fehlt; ",IF(COUNTIF(Generisch,TRIM(E99))&gt;0,"Beschreibung zu allgemein; ",""))&amp;IF(OR(LEN(F99)&lt;&gt;2,UPPER(F99)="EU"),"Ursprungsland konkret angeben; ","")&amp;IF(LEN(H99)&lt;&gt;6,"HS-Code 6-stellig prüfen; ","")&amp;IF(AND(I99&lt;&gt;"",LEN(I99)&lt;&gt;10),"TARIC 10-stellig prüfen; ","")&amp;IF(AND(I99&lt;&gt;"",LEFT(I99,6)&lt;&gt;H99),"TARIC passt nicht zu HS-Code; ","")&amp;IF(AND(C99&lt;&gt;"",LEN(C99)&lt;&gt;8,LEN(C99)&lt;&gt;12,LEN(C99)&lt;&gt;13,LEN(C99)&lt;&gt;14),"GTIN-Länge prüfen; ","")&amp;IF(OR(G99="J",G99="N"),"","Präferenz J/N wählen; ")&amp;IF(N(J99)&lt;=0,"Warenwert fehlt; ","")))=0,"OK",TRIM(IF(B99="","Herstellerreferenz fehlt; ","")&amp;IF(E99="","Beschreibung fehlt; ",IF(COUNTIF(Generisch,TRIM(E99))&gt;0,"Beschreibung zu allgemein; ",""))&amp;IF(OR(LEN(F99)&lt;&gt;2,UPPER(F99)="EU"),"Ursprungsland konkret angeben; ","")&amp;IF(LEN(H99)&lt;&gt;6,"HS-Code 6-stellig prüfen; ","")&amp;IF(AND(I99&lt;&gt;"",LEN(I99)&lt;&gt;10),"TARIC 10-stellig prüfen; ","")&amp;IF(AND(I99&lt;&gt;"",LEFT(I99,6)&lt;&gt;H99),"TARIC passt nicht zu HS-Code; ","")&amp;IF(AND(C99&lt;&gt;"",LEN(C99)&lt;&gt;8,LEN(C99)&lt;&gt;12,LEN(C99)&lt;&gt;13,LEN(C99)&lt;&gt;14),"GTIN-Länge prüfen; ","")&amp;IF(OR(G99="J",G99="N"),"","Präferenz J/N wählen; ")&amp;IF(N(J99)&lt;=0,"Warenwert fehlt; ",""))))</f>
        <v/>
      </c>
    </row>
    <row r="100">
      <c r="A100" s="23" t="n"/>
      <c r="B100" s="23" t="n"/>
      <c r="C100" s="23" t="n"/>
      <c r="D100" s="20">
        <f>IF(A100="","",IF(C100="","Y081",""))</f>
        <v/>
      </c>
      <c r="E100" s="24" t="n"/>
      <c r="F100" s="23" t="n"/>
      <c r="G100" s="23" t="n"/>
      <c r="H100" s="23" t="n"/>
      <c r="I100" s="23" t="n"/>
      <c r="J100" s="12" t="n"/>
      <c r="K100" s="25" t="n"/>
      <c r="L100" s="8">
        <f>IF(A100="","",IF(LEN(TRIM(IF(B100="","Herstellerreferenz fehlt; ","")&amp;IF(E100="","Beschreibung fehlt; ",IF(COUNTIF(Generisch,TRIM(E100))&gt;0,"Beschreibung zu allgemein; ",""))&amp;IF(OR(LEN(F100)&lt;&gt;2,UPPER(F100)="EU"),"Ursprungsland konkret angeben; ","")&amp;IF(LEN(H100)&lt;&gt;6,"HS-Code 6-stellig prüfen; ","")&amp;IF(AND(I100&lt;&gt;"",LEN(I100)&lt;&gt;10),"TARIC 10-stellig prüfen; ","")&amp;IF(AND(I100&lt;&gt;"",LEFT(I100,6)&lt;&gt;H100),"TARIC passt nicht zu HS-Code; ","")&amp;IF(AND(C100&lt;&gt;"",LEN(C100)&lt;&gt;8,LEN(C100)&lt;&gt;12,LEN(C100)&lt;&gt;13,LEN(C100)&lt;&gt;14),"GTIN-Länge prüfen; ","")&amp;IF(OR(G100="J",G100="N"),"","Präferenz J/N wählen; ")&amp;IF(N(J100)&lt;=0,"Warenwert fehlt; ","")))=0,"OK",TRIM(IF(B100="","Herstellerreferenz fehlt; ","")&amp;IF(E100="","Beschreibung fehlt; ",IF(COUNTIF(Generisch,TRIM(E100))&gt;0,"Beschreibung zu allgemein; ",""))&amp;IF(OR(LEN(F100)&lt;&gt;2,UPPER(F100)="EU"),"Ursprungsland konkret angeben; ","")&amp;IF(LEN(H100)&lt;&gt;6,"HS-Code 6-stellig prüfen; ","")&amp;IF(AND(I100&lt;&gt;"",LEN(I100)&lt;&gt;10),"TARIC 10-stellig prüfen; ","")&amp;IF(AND(I100&lt;&gt;"",LEFT(I100,6)&lt;&gt;H100),"TARIC passt nicht zu HS-Code; ","")&amp;IF(AND(C100&lt;&gt;"",LEN(C100)&lt;&gt;8,LEN(C100)&lt;&gt;12,LEN(C100)&lt;&gt;13,LEN(C100)&lt;&gt;14),"GTIN-Länge prüfen; ","")&amp;IF(OR(G100="J",G100="N"),"","Präferenz J/N wählen; ")&amp;IF(N(J100)&lt;=0,"Warenwert fehlt; ",""))))</f>
        <v/>
      </c>
    </row>
    <row r="101">
      <c r="A101" s="23" t="n"/>
      <c r="B101" s="23" t="n"/>
      <c r="C101" s="23" t="n"/>
      <c r="D101" s="20">
        <f>IF(A101="","",IF(C101="","Y081",""))</f>
        <v/>
      </c>
      <c r="E101" s="24" t="n"/>
      <c r="F101" s="23" t="n"/>
      <c r="G101" s="23" t="n"/>
      <c r="H101" s="23" t="n"/>
      <c r="I101" s="23" t="n"/>
      <c r="J101" s="12" t="n"/>
      <c r="K101" s="25" t="n"/>
      <c r="L101" s="8">
        <f>IF(A101="","",IF(LEN(TRIM(IF(B101="","Herstellerreferenz fehlt; ","")&amp;IF(E101="","Beschreibung fehlt; ",IF(COUNTIF(Generisch,TRIM(E101))&gt;0,"Beschreibung zu allgemein; ",""))&amp;IF(OR(LEN(F101)&lt;&gt;2,UPPER(F101)="EU"),"Ursprungsland konkret angeben; ","")&amp;IF(LEN(H101)&lt;&gt;6,"HS-Code 6-stellig prüfen; ","")&amp;IF(AND(I101&lt;&gt;"",LEN(I101)&lt;&gt;10),"TARIC 10-stellig prüfen; ","")&amp;IF(AND(I101&lt;&gt;"",LEFT(I101,6)&lt;&gt;H101),"TARIC passt nicht zu HS-Code; ","")&amp;IF(AND(C101&lt;&gt;"",LEN(C101)&lt;&gt;8,LEN(C101)&lt;&gt;12,LEN(C101)&lt;&gt;13,LEN(C101)&lt;&gt;14),"GTIN-Länge prüfen; ","")&amp;IF(OR(G101="J",G101="N"),"","Präferenz J/N wählen; ")&amp;IF(N(J101)&lt;=0,"Warenwert fehlt; ","")))=0,"OK",TRIM(IF(B101="","Herstellerreferenz fehlt; ","")&amp;IF(E101="","Beschreibung fehlt; ",IF(COUNTIF(Generisch,TRIM(E101))&gt;0,"Beschreibung zu allgemein; ",""))&amp;IF(OR(LEN(F101)&lt;&gt;2,UPPER(F101)="EU"),"Ursprungsland konkret angeben; ","")&amp;IF(LEN(H101)&lt;&gt;6,"HS-Code 6-stellig prüfen; ","")&amp;IF(AND(I101&lt;&gt;"",LEN(I101)&lt;&gt;10),"TARIC 10-stellig prüfen; ","")&amp;IF(AND(I101&lt;&gt;"",LEFT(I101,6)&lt;&gt;H101),"TARIC passt nicht zu HS-Code; ","")&amp;IF(AND(C101&lt;&gt;"",LEN(C101)&lt;&gt;8,LEN(C101)&lt;&gt;12,LEN(C101)&lt;&gt;13,LEN(C101)&lt;&gt;14),"GTIN-Länge prüfen; ","")&amp;IF(OR(G101="J",G101="N"),"","Präferenz J/N wählen; ")&amp;IF(N(J101)&lt;=0,"Warenwert fehlt; ",""))))</f>
        <v/>
      </c>
    </row>
    <row r="102">
      <c r="A102" s="23" t="n"/>
      <c r="B102" s="23" t="n"/>
      <c r="C102" s="23" t="n"/>
      <c r="D102" s="20">
        <f>IF(A102="","",IF(C102="","Y081",""))</f>
        <v/>
      </c>
      <c r="E102" s="24" t="n"/>
      <c r="F102" s="23" t="n"/>
      <c r="G102" s="23" t="n"/>
      <c r="H102" s="23" t="n"/>
      <c r="I102" s="23" t="n"/>
      <c r="J102" s="12" t="n"/>
      <c r="K102" s="25" t="n"/>
      <c r="L102" s="8">
        <f>IF(A102="","",IF(LEN(TRIM(IF(B102="","Herstellerreferenz fehlt; ","")&amp;IF(E102="","Beschreibung fehlt; ",IF(COUNTIF(Generisch,TRIM(E102))&gt;0,"Beschreibung zu allgemein; ",""))&amp;IF(OR(LEN(F102)&lt;&gt;2,UPPER(F102)="EU"),"Ursprungsland konkret angeben; ","")&amp;IF(LEN(H102)&lt;&gt;6,"HS-Code 6-stellig prüfen; ","")&amp;IF(AND(I102&lt;&gt;"",LEN(I102)&lt;&gt;10),"TARIC 10-stellig prüfen; ","")&amp;IF(AND(I102&lt;&gt;"",LEFT(I102,6)&lt;&gt;H102),"TARIC passt nicht zu HS-Code; ","")&amp;IF(AND(C102&lt;&gt;"",LEN(C102)&lt;&gt;8,LEN(C102)&lt;&gt;12,LEN(C102)&lt;&gt;13,LEN(C102)&lt;&gt;14),"GTIN-Länge prüfen; ","")&amp;IF(OR(G102="J",G102="N"),"","Präferenz J/N wählen; ")&amp;IF(N(J102)&lt;=0,"Warenwert fehlt; ","")))=0,"OK",TRIM(IF(B102="","Herstellerreferenz fehlt; ","")&amp;IF(E102="","Beschreibung fehlt; ",IF(COUNTIF(Generisch,TRIM(E102))&gt;0,"Beschreibung zu allgemein; ",""))&amp;IF(OR(LEN(F102)&lt;&gt;2,UPPER(F102)="EU"),"Ursprungsland konkret angeben; ","")&amp;IF(LEN(H102)&lt;&gt;6,"HS-Code 6-stellig prüfen; ","")&amp;IF(AND(I102&lt;&gt;"",LEN(I102)&lt;&gt;10),"TARIC 10-stellig prüfen; ","")&amp;IF(AND(I102&lt;&gt;"",LEFT(I102,6)&lt;&gt;H102),"TARIC passt nicht zu HS-Code; ","")&amp;IF(AND(C102&lt;&gt;"",LEN(C102)&lt;&gt;8,LEN(C102)&lt;&gt;12,LEN(C102)&lt;&gt;13,LEN(C102)&lt;&gt;14),"GTIN-Länge prüfen; ","")&amp;IF(OR(G102="J",G102="N"),"","Präferenz J/N wählen; ")&amp;IF(N(J102)&lt;=0,"Warenwert fehlt; ",""))))</f>
        <v/>
      </c>
    </row>
    <row r="103">
      <c r="A103" s="23" t="n"/>
      <c r="B103" s="23" t="n"/>
      <c r="C103" s="23" t="n"/>
      <c r="D103" s="20">
        <f>IF(A103="","",IF(C103="","Y081",""))</f>
        <v/>
      </c>
      <c r="E103" s="24" t="n"/>
      <c r="F103" s="23" t="n"/>
      <c r="G103" s="23" t="n"/>
      <c r="H103" s="23" t="n"/>
      <c r="I103" s="23" t="n"/>
      <c r="J103" s="12" t="n"/>
      <c r="K103" s="25" t="n"/>
      <c r="L103" s="8">
        <f>IF(A103="","",IF(LEN(TRIM(IF(B103="","Herstellerreferenz fehlt; ","")&amp;IF(E103="","Beschreibung fehlt; ",IF(COUNTIF(Generisch,TRIM(E103))&gt;0,"Beschreibung zu allgemein; ",""))&amp;IF(OR(LEN(F103)&lt;&gt;2,UPPER(F103)="EU"),"Ursprungsland konkret angeben; ","")&amp;IF(LEN(H103)&lt;&gt;6,"HS-Code 6-stellig prüfen; ","")&amp;IF(AND(I103&lt;&gt;"",LEN(I103)&lt;&gt;10),"TARIC 10-stellig prüfen; ","")&amp;IF(AND(I103&lt;&gt;"",LEFT(I103,6)&lt;&gt;H103),"TARIC passt nicht zu HS-Code; ","")&amp;IF(AND(C103&lt;&gt;"",LEN(C103)&lt;&gt;8,LEN(C103)&lt;&gt;12,LEN(C103)&lt;&gt;13,LEN(C103)&lt;&gt;14),"GTIN-Länge prüfen; ","")&amp;IF(OR(G103="J",G103="N"),"","Präferenz J/N wählen; ")&amp;IF(N(J103)&lt;=0,"Warenwert fehlt; ","")))=0,"OK",TRIM(IF(B103="","Herstellerreferenz fehlt; ","")&amp;IF(E103="","Beschreibung fehlt; ",IF(COUNTIF(Generisch,TRIM(E103))&gt;0,"Beschreibung zu allgemein; ",""))&amp;IF(OR(LEN(F103)&lt;&gt;2,UPPER(F103)="EU"),"Ursprungsland konkret angeben; ","")&amp;IF(LEN(H103)&lt;&gt;6,"HS-Code 6-stellig prüfen; ","")&amp;IF(AND(I103&lt;&gt;"",LEN(I103)&lt;&gt;10),"TARIC 10-stellig prüfen; ","")&amp;IF(AND(I103&lt;&gt;"",LEFT(I103,6)&lt;&gt;H103),"TARIC passt nicht zu HS-Code; ","")&amp;IF(AND(C103&lt;&gt;"",LEN(C103)&lt;&gt;8,LEN(C103)&lt;&gt;12,LEN(C103)&lt;&gt;13,LEN(C103)&lt;&gt;14),"GTIN-Länge prüfen; ","")&amp;IF(OR(G103="J",G103="N"),"","Präferenz J/N wählen; ")&amp;IF(N(J103)&lt;=0,"Warenwert fehlt; ",""))))</f>
        <v/>
      </c>
    </row>
    <row r="104">
      <c r="A104" s="23" t="n"/>
      <c r="B104" s="23" t="n"/>
      <c r="C104" s="23" t="n"/>
      <c r="D104" s="20">
        <f>IF(A104="","",IF(C104="","Y081",""))</f>
        <v/>
      </c>
      <c r="E104" s="24" t="n"/>
      <c r="F104" s="23" t="n"/>
      <c r="G104" s="23" t="n"/>
      <c r="H104" s="23" t="n"/>
      <c r="I104" s="23" t="n"/>
      <c r="J104" s="12" t="n"/>
      <c r="K104" s="25" t="n"/>
      <c r="L104" s="8">
        <f>IF(A104="","",IF(LEN(TRIM(IF(B104="","Herstellerreferenz fehlt; ","")&amp;IF(E104="","Beschreibung fehlt; ",IF(COUNTIF(Generisch,TRIM(E104))&gt;0,"Beschreibung zu allgemein; ",""))&amp;IF(OR(LEN(F104)&lt;&gt;2,UPPER(F104)="EU"),"Ursprungsland konkret angeben; ","")&amp;IF(LEN(H104)&lt;&gt;6,"HS-Code 6-stellig prüfen; ","")&amp;IF(AND(I104&lt;&gt;"",LEN(I104)&lt;&gt;10),"TARIC 10-stellig prüfen; ","")&amp;IF(AND(I104&lt;&gt;"",LEFT(I104,6)&lt;&gt;H104),"TARIC passt nicht zu HS-Code; ","")&amp;IF(AND(C104&lt;&gt;"",LEN(C104)&lt;&gt;8,LEN(C104)&lt;&gt;12,LEN(C104)&lt;&gt;13,LEN(C104)&lt;&gt;14),"GTIN-Länge prüfen; ","")&amp;IF(OR(G104="J",G104="N"),"","Präferenz J/N wählen; ")&amp;IF(N(J104)&lt;=0,"Warenwert fehlt; ","")))=0,"OK",TRIM(IF(B104="","Herstellerreferenz fehlt; ","")&amp;IF(E104="","Beschreibung fehlt; ",IF(COUNTIF(Generisch,TRIM(E104))&gt;0,"Beschreibung zu allgemein; ",""))&amp;IF(OR(LEN(F104)&lt;&gt;2,UPPER(F104)="EU"),"Ursprungsland konkret angeben; ","")&amp;IF(LEN(H104)&lt;&gt;6,"HS-Code 6-stellig prüfen; ","")&amp;IF(AND(I104&lt;&gt;"",LEN(I104)&lt;&gt;10),"TARIC 10-stellig prüfen; ","")&amp;IF(AND(I104&lt;&gt;"",LEFT(I104,6)&lt;&gt;H104),"TARIC passt nicht zu HS-Code; ","")&amp;IF(AND(C104&lt;&gt;"",LEN(C104)&lt;&gt;8,LEN(C104)&lt;&gt;12,LEN(C104)&lt;&gt;13,LEN(C104)&lt;&gt;14),"GTIN-Länge prüfen; ","")&amp;IF(OR(G104="J",G104="N"),"","Präferenz J/N wählen; ")&amp;IF(N(J104)&lt;=0,"Warenwert fehlt; ",""))))</f>
        <v/>
      </c>
    </row>
    <row r="105">
      <c r="A105" s="23" t="n"/>
      <c r="B105" s="23" t="n"/>
      <c r="C105" s="23" t="n"/>
      <c r="D105" s="20">
        <f>IF(A105="","",IF(C105="","Y081",""))</f>
        <v/>
      </c>
      <c r="E105" s="24" t="n"/>
      <c r="F105" s="23" t="n"/>
      <c r="G105" s="23" t="n"/>
      <c r="H105" s="23" t="n"/>
      <c r="I105" s="23" t="n"/>
      <c r="J105" s="12" t="n"/>
      <c r="K105" s="25" t="n"/>
      <c r="L105" s="8">
        <f>IF(A105="","",IF(LEN(TRIM(IF(B105="","Herstellerreferenz fehlt; ","")&amp;IF(E105="","Beschreibung fehlt; ",IF(COUNTIF(Generisch,TRIM(E105))&gt;0,"Beschreibung zu allgemein; ",""))&amp;IF(OR(LEN(F105)&lt;&gt;2,UPPER(F105)="EU"),"Ursprungsland konkret angeben; ","")&amp;IF(LEN(H105)&lt;&gt;6,"HS-Code 6-stellig prüfen; ","")&amp;IF(AND(I105&lt;&gt;"",LEN(I105)&lt;&gt;10),"TARIC 10-stellig prüfen; ","")&amp;IF(AND(I105&lt;&gt;"",LEFT(I105,6)&lt;&gt;H105),"TARIC passt nicht zu HS-Code; ","")&amp;IF(AND(C105&lt;&gt;"",LEN(C105)&lt;&gt;8,LEN(C105)&lt;&gt;12,LEN(C105)&lt;&gt;13,LEN(C105)&lt;&gt;14),"GTIN-Länge prüfen; ","")&amp;IF(OR(G105="J",G105="N"),"","Präferenz J/N wählen; ")&amp;IF(N(J105)&lt;=0,"Warenwert fehlt; ","")))=0,"OK",TRIM(IF(B105="","Herstellerreferenz fehlt; ","")&amp;IF(E105="","Beschreibung fehlt; ",IF(COUNTIF(Generisch,TRIM(E105))&gt;0,"Beschreibung zu allgemein; ",""))&amp;IF(OR(LEN(F105)&lt;&gt;2,UPPER(F105)="EU"),"Ursprungsland konkret angeben; ","")&amp;IF(LEN(H105)&lt;&gt;6,"HS-Code 6-stellig prüfen; ","")&amp;IF(AND(I105&lt;&gt;"",LEN(I105)&lt;&gt;10),"TARIC 10-stellig prüfen; ","")&amp;IF(AND(I105&lt;&gt;"",LEFT(I105,6)&lt;&gt;H105),"TARIC passt nicht zu HS-Code; ","")&amp;IF(AND(C105&lt;&gt;"",LEN(C105)&lt;&gt;8,LEN(C105)&lt;&gt;12,LEN(C105)&lt;&gt;13,LEN(C105)&lt;&gt;14),"GTIN-Länge prüfen; ","")&amp;IF(OR(G105="J",G105="N"),"","Präferenz J/N wählen; ")&amp;IF(N(J105)&lt;=0,"Warenwert fehlt; ",""))))</f>
        <v/>
      </c>
    </row>
    <row r="106">
      <c r="A106" s="23" t="n"/>
      <c r="B106" s="23" t="n"/>
      <c r="C106" s="23" t="n"/>
      <c r="D106" s="20">
        <f>IF(A106="","",IF(C106="","Y081",""))</f>
        <v/>
      </c>
      <c r="E106" s="24" t="n"/>
      <c r="F106" s="23" t="n"/>
      <c r="G106" s="23" t="n"/>
      <c r="H106" s="23" t="n"/>
      <c r="I106" s="23" t="n"/>
      <c r="J106" s="12" t="n"/>
      <c r="K106" s="25" t="n"/>
      <c r="L106" s="8">
        <f>IF(A106="","",IF(LEN(TRIM(IF(B106="","Herstellerreferenz fehlt; ","")&amp;IF(E106="","Beschreibung fehlt; ",IF(COUNTIF(Generisch,TRIM(E106))&gt;0,"Beschreibung zu allgemein; ",""))&amp;IF(OR(LEN(F106)&lt;&gt;2,UPPER(F106)="EU"),"Ursprungsland konkret angeben; ","")&amp;IF(LEN(H106)&lt;&gt;6,"HS-Code 6-stellig prüfen; ","")&amp;IF(AND(I106&lt;&gt;"",LEN(I106)&lt;&gt;10),"TARIC 10-stellig prüfen; ","")&amp;IF(AND(I106&lt;&gt;"",LEFT(I106,6)&lt;&gt;H106),"TARIC passt nicht zu HS-Code; ","")&amp;IF(AND(C106&lt;&gt;"",LEN(C106)&lt;&gt;8,LEN(C106)&lt;&gt;12,LEN(C106)&lt;&gt;13,LEN(C106)&lt;&gt;14),"GTIN-Länge prüfen; ","")&amp;IF(OR(G106="J",G106="N"),"","Präferenz J/N wählen; ")&amp;IF(N(J106)&lt;=0,"Warenwert fehlt; ","")))=0,"OK",TRIM(IF(B106="","Herstellerreferenz fehlt; ","")&amp;IF(E106="","Beschreibung fehlt; ",IF(COUNTIF(Generisch,TRIM(E106))&gt;0,"Beschreibung zu allgemein; ",""))&amp;IF(OR(LEN(F106)&lt;&gt;2,UPPER(F106)="EU"),"Ursprungsland konkret angeben; ","")&amp;IF(LEN(H106)&lt;&gt;6,"HS-Code 6-stellig prüfen; ","")&amp;IF(AND(I106&lt;&gt;"",LEN(I106)&lt;&gt;10),"TARIC 10-stellig prüfen; ","")&amp;IF(AND(I106&lt;&gt;"",LEFT(I106,6)&lt;&gt;H106),"TARIC passt nicht zu HS-Code; ","")&amp;IF(AND(C106&lt;&gt;"",LEN(C106)&lt;&gt;8,LEN(C106)&lt;&gt;12,LEN(C106)&lt;&gt;13,LEN(C106)&lt;&gt;14),"GTIN-Länge prüfen; ","")&amp;IF(OR(G106="J",G106="N"),"","Präferenz J/N wählen; ")&amp;IF(N(J106)&lt;=0,"Warenwert fehlt; ",""))))</f>
        <v/>
      </c>
    </row>
    <row r="107">
      <c r="A107" s="23" t="n"/>
      <c r="B107" s="23" t="n"/>
      <c r="C107" s="23" t="n"/>
      <c r="D107" s="20">
        <f>IF(A107="","",IF(C107="","Y081",""))</f>
        <v/>
      </c>
      <c r="E107" s="24" t="n"/>
      <c r="F107" s="23" t="n"/>
      <c r="G107" s="23" t="n"/>
      <c r="H107" s="23" t="n"/>
      <c r="I107" s="23" t="n"/>
      <c r="J107" s="12" t="n"/>
      <c r="K107" s="25" t="n"/>
      <c r="L107" s="8">
        <f>IF(A107="","",IF(LEN(TRIM(IF(B107="","Herstellerreferenz fehlt; ","")&amp;IF(E107="","Beschreibung fehlt; ",IF(COUNTIF(Generisch,TRIM(E107))&gt;0,"Beschreibung zu allgemein; ",""))&amp;IF(OR(LEN(F107)&lt;&gt;2,UPPER(F107)="EU"),"Ursprungsland konkret angeben; ","")&amp;IF(LEN(H107)&lt;&gt;6,"HS-Code 6-stellig prüfen; ","")&amp;IF(AND(I107&lt;&gt;"",LEN(I107)&lt;&gt;10),"TARIC 10-stellig prüfen; ","")&amp;IF(AND(I107&lt;&gt;"",LEFT(I107,6)&lt;&gt;H107),"TARIC passt nicht zu HS-Code; ","")&amp;IF(AND(C107&lt;&gt;"",LEN(C107)&lt;&gt;8,LEN(C107)&lt;&gt;12,LEN(C107)&lt;&gt;13,LEN(C107)&lt;&gt;14),"GTIN-Länge prüfen; ","")&amp;IF(OR(G107="J",G107="N"),"","Präferenz J/N wählen; ")&amp;IF(N(J107)&lt;=0,"Warenwert fehlt; ","")))=0,"OK",TRIM(IF(B107="","Herstellerreferenz fehlt; ","")&amp;IF(E107="","Beschreibung fehlt; ",IF(COUNTIF(Generisch,TRIM(E107))&gt;0,"Beschreibung zu allgemein; ",""))&amp;IF(OR(LEN(F107)&lt;&gt;2,UPPER(F107)="EU"),"Ursprungsland konkret angeben; ","")&amp;IF(LEN(H107)&lt;&gt;6,"HS-Code 6-stellig prüfen; ","")&amp;IF(AND(I107&lt;&gt;"",LEN(I107)&lt;&gt;10),"TARIC 10-stellig prüfen; ","")&amp;IF(AND(I107&lt;&gt;"",LEFT(I107,6)&lt;&gt;H107),"TARIC passt nicht zu HS-Code; ","")&amp;IF(AND(C107&lt;&gt;"",LEN(C107)&lt;&gt;8,LEN(C107)&lt;&gt;12,LEN(C107)&lt;&gt;13,LEN(C107)&lt;&gt;14),"GTIN-Länge prüfen; ","")&amp;IF(OR(G107="J",G107="N"),"","Präferenz J/N wählen; ")&amp;IF(N(J107)&lt;=0,"Warenwert fehlt; ",""))))</f>
        <v/>
      </c>
    </row>
    <row r="108">
      <c r="A108" s="23" t="n"/>
      <c r="B108" s="23" t="n"/>
      <c r="C108" s="23" t="n"/>
      <c r="D108" s="20">
        <f>IF(A108="","",IF(C108="","Y081",""))</f>
        <v/>
      </c>
      <c r="E108" s="24" t="n"/>
      <c r="F108" s="23" t="n"/>
      <c r="G108" s="23" t="n"/>
      <c r="H108" s="23" t="n"/>
      <c r="I108" s="23" t="n"/>
      <c r="J108" s="12" t="n"/>
      <c r="K108" s="25" t="n"/>
      <c r="L108" s="8">
        <f>IF(A108="","",IF(LEN(TRIM(IF(B108="","Herstellerreferenz fehlt; ","")&amp;IF(E108="","Beschreibung fehlt; ",IF(COUNTIF(Generisch,TRIM(E108))&gt;0,"Beschreibung zu allgemein; ",""))&amp;IF(OR(LEN(F108)&lt;&gt;2,UPPER(F108)="EU"),"Ursprungsland konkret angeben; ","")&amp;IF(LEN(H108)&lt;&gt;6,"HS-Code 6-stellig prüfen; ","")&amp;IF(AND(I108&lt;&gt;"",LEN(I108)&lt;&gt;10),"TARIC 10-stellig prüfen; ","")&amp;IF(AND(I108&lt;&gt;"",LEFT(I108,6)&lt;&gt;H108),"TARIC passt nicht zu HS-Code; ","")&amp;IF(AND(C108&lt;&gt;"",LEN(C108)&lt;&gt;8,LEN(C108)&lt;&gt;12,LEN(C108)&lt;&gt;13,LEN(C108)&lt;&gt;14),"GTIN-Länge prüfen; ","")&amp;IF(OR(G108="J",G108="N"),"","Präferenz J/N wählen; ")&amp;IF(N(J108)&lt;=0,"Warenwert fehlt; ","")))=0,"OK",TRIM(IF(B108="","Herstellerreferenz fehlt; ","")&amp;IF(E108="","Beschreibung fehlt; ",IF(COUNTIF(Generisch,TRIM(E108))&gt;0,"Beschreibung zu allgemein; ",""))&amp;IF(OR(LEN(F108)&lt;&gt;2,UPPER(F108)="EU"),"Ursprungsland konkret angeben; ","")&amp;IF(LEN(H108)&lt;&gt;6,"HS-Code 6-stellig prüfen; ","")&amp;IF(AND(I108&lt;&gt;"",LEN(I108)&lt;&gt;10),"TARIC 10-stellig prüfen; ","")&amp;IF(AND(I108&lt;&gt;"",LEFT(I108,6)&lt;&gt;H108),"TARIC passt nicht zu HS-Code; ","")&amp;IF(AND(C108&lt;&gt;"",LEN(C108)&lt;&gt;8,LEN(C108)&lt;&gt;12,LEN(C108)&lt;&gt;13,LEN(C108)&lt;&gt;14),"GTIN-Länge prüfen; ","")&amp;IF(OR(G108="J",G108="N"),"","Präferenz J/N wählen; ")&amp;IF(N(J108)&lt;=0,"Warenwert fehlt; ",""))))</f>
        <v/>
      </c>
    </row>
    <row r="109">
      <c r="A109" s="23" t="n"/>
      <c r="B109" s="23" t="n"/>
      <c r="C109" s="23" t="n"/>
      <c r="D109" s="20">
        <f>IF(A109="","",IF(C109="","Y081",""))</f>
        <v/>
      </c>
      <c r="E109" s="24" t="n"/>
      <c r="F109" s="23" t="n"/>
      <c r="G109" s="23" t="n"/>
      <c r="H109" s="23" t="n"/>
      <c r="I109" s="23" t="n"/>
      <c r="J109" s="12" t="n"/>
      <c r="K109" s="25" t="n"/>
      <c r="L109" s="8">
        <f>IF(A109="","",IF(LEN(TRIM(IF(B109="","Herstellerreferenz fehlt; ","")&amp;IF(E109="","Beschreibung fehlt; ",IF(COUNTIF(Generisch,TRIM(E109))&gt;0,"Beschreibung zu allgemein; ",""))&amp;IF(OR(LEN(F109)&lt;&gt;2,UPPER(F109)="EU"),"Ursprungsland konkret angeben; ","")&amp;IF(LEN(H109)&lt;&gt;6,"HS-Code 6-stellig prüfen; ","")&amp;IF(AND(I109&lt;&gt;"",LEN(I109)&lt;&gt;10),"TARIC 10-stellig prüfen; ","")&amp;IF(AND(I109&lt;&gt;"",LEFT(I109,6)&lt;&gt;H109),"TARIC passt nicht zu HS-Code; ","")&amp;IF(AND(C109&lt;&gt;"",LEN(C109)&lt;&gt;8,LEN(C109)&lt;&gt;12,LEN(C109)&lt;&gt;13,LEN(C109)&lt;&gt;14),"GTIN-Länge prüfen; ","")&amp;IF(OR(G109="J",G109="N"),"","Präferenz J/N wählen; ")&amp;IF(N(J109)&lt;=0,"Warenwert fehlt; ","")))=0,"OK",TRIM(IF(B109="","Herstellerreferenz fehlt; ","")&amp;IF(E109="","Beschreibung fehlt; ",IF(COUNTIF(Generisch,TRIM(E109))&gt;0,"Beschreibung zu allgemein; ",""))&amp;IF(OR(LEN(F109)&lt;&gt;2,UPPER(F109)="EU"),"Ursprungsland konkret angeben; ","")&amp;IF(LEN(H109)&lt;&gt;6,"HS-Code 6-stellig prüfen; ","")&amp;IF(AND(I109&lt;&gt;"",LEN(I109)&lt;&gt;10),"TARIC 10-stellig prüfen; ","")&amp;IF(AND(I109&lt;&gt;"",LEFT(I109,6)&lt;&gt;H109),"TARIC passt nicht zu HS-Code; ","")&amp;IF(AND(C109&lt;&gt;"",LEN(C109)&lt;&gt;8,LEN(C109)&lt;&gt;12,LEN(C109)&lt;&gt;13,LEN(C109)&lt;&gt;14),"GTIN-Länge prüfen; ","")&amp;IF(OR(G109="J",G109="N"),"","Präferenz J/N wählen; ")&amp;IF(N(J109)&lt;=0,"Warenwert fehlt; ",""))))</f>
        <v/>
      </c>
    </row>
    <row r="110">
      <c r="A110" s="23" t="n"/>
      <c r="B110" s="23" t="n"/>
      <c r="C110" s="23" t="n"/>
      <c r="D110" s="20">
        <f>IF(A110="","",IF(C110="","Y081",""))</f>
        <v/>
      </c>
      <c r="E110" s="24" t="n"/>
      <c r="F110" s="23" t="n"/>
      <c r="G110" s="23" t="n"/>
      <c r="H110" s="23" t="n"/>
      <c r="I110" s="23" t="n"/>
      <c r="J110" s="12" t="n"/>
      <c r="K110" s="25" t="n"/>
      <c r="L110" s="8">
        <f>IF(A110="","",IF(LEN(TRIM(IF(B110="","Herstellerreferenz fehlt; ","")&amp;IF(E110="","Beschreibung fehlt; ",IF(COUNTIF(Generisch,TRIM(E110))&gt;0,"Beschreibung zu allgemein; ",""))&amp;IF(OR(LEN(F110)&lt;&gt;2,UPPER(F110)="EU"),"Ursprungsland konkret angeben; ","")&amp;IF(LEN(H110)&lt;&gt;6,"HS-Code 6-stellig prüfen; ","")&amp;IF(AND(I110&lt;&gt;"",LEN(I110)&lt;&gt;10),"TARIC 10-stellig prüfen; ","")&amp;IF(AND(I110&lt;&gt;"",LEFT(I110,6)&lt;&gt;H110),"TARIC passt nicht zu HS-Code; ","")&amp;IF(AND(C110&lt;&gt;"",LEN(C110)&lt;&gt;8,LEN(C110)&lt;&gt;12,LEN(C110)&lt;&gt;13,LEN(C110)&lt;&gt;14),"GTIN-Länge prüfen; ","")&amp;IF(OR(G110="J",G110="N"),"","Präferenz J/N wählen; ")&amp;IF(N(J110)&lt;=0,"Warenwert fehlt; ","")))=0,"OK",TRIM(IF(B110="","Herstellerreferenz fehlt; ","")&amp;IF(E110="","Beschreibung fehlt; ",IF(COUNTIF(Generisch,TRIM(E110))&gt;0,"Beschreibung zu allgemein; ",""))&amp;IF(OR(LEN(F110)&lt;&gt;2,UPPER(F110)="EU"),"Ursprungsland konkret angeben; ","")&amp;IF(LEN(H110)&lt;&gt;6,"HS-Code 6-stellig prüfen; ","")&amp;IF(AND(I110&lt;&gt;"",LEN(I110)&lt;&gt;10),"TARIC 10-stellig prüfen; ","")&amp;IF(AND(I110&lt;&gt;"",LEFT(I110,6)&lt;&gt;H110),"TARIC passt nicht zu HS-Code; ","")&amp;IF(AND(C110&lt;&gt;"",LEN(C110)&lt;&gt;8,LEN(C110)&lt;&gt;12,LEN(C110)&lt;&gt;13,LEN(C110)&lt;&gt;14),"GTIN-Länge prüfen; ","")&amp;IF(OR(G110="J",G110="N"),"","Präferenz J/N wählen; ")&amp;IF(N(J110)&lt;=0,"Warenwert fehlt; ",""))))</f>
        <v/>
      </c>
    </row>
    <row r="111">
      <c r="A111" s="23" t="n"/>
      <c r="B111" s="23" t="n"/>
      <c r="C111" s="23" t="n"/>
      <c r="D111" s="20">
        <f>IF(A111="","",IF(C111="","Y081",""))</f>
        <v/>
      </c>
      <c r="E111" s="24" t="n"/>
      <c r="F111" s="23" t="n"/>
      <c r="G111" s="23" t="n"/>
      <c r="H111" s="23" t="n"/>
      <c r="I111" s="23" t="n"/>
      <c r="J111" s="12" t="n"/>
      <c r="K111" s="25" t="n"/>
      <c r="L111" s="8">
        <f>IF(A111="","",IF(LEN(TRIM(IF(B111="","Herstellerreferenz fehlt; ","")&amp;IF(E111="","Beschreibung fehlt; ",IF(COUNTIF(Generisch,TRIM(E111))&gt;0,"Beschreibung zu allgemein; ",""))&amp;IF(OR(LEN(F111)&lt;&gt;2,UPPER(F111)="EU"),"Ursprungsland konkret angeben; ","")&amp;IF(LEN(H111)&lt;&gt;6,"HS-Code 6-stellig prüfen; ","")&amp;IF(AND(I111&lt;&gt;"",LEN(I111)&lt;&gt;10),"TARIC 10-stellig prüfen; ","")&amp;IF(AND(I111&lt;&gt;"",LEFT(I111,6)&lt;&gt;H111),"TARIC passt nicht zu HS-Code; ","")&amp;IF(AND(C111&lt;&gt;"",LEN(C111)&lt;&gt;8,LEN(C111)&lt;&gt;12,LEN(C111)&lt;&gt;13,LEN(C111)&lt;&gt;14),"GTIN-Länge prüfen; ","")&amp;IF(OR(G111="J",G111="N"),"","Präferenz J/N wählen; ")&amp;IF(N(J111)&lt;=0,"Warenwert fehlt; ","")))=0,"OK",TRIM(IF(B111="","Herstellerreferenz fehlt; ","")&amp;IF(E111="","Beschreibung fehlt; ",IF(COUNTIF(Generisch,TRIM(E111))&gt;0,"Beschreibung zu allgemein; ",""))&amp;IF(OR(LEN(F111)&lt;&gt;2,UPPER(F111)="EU"),"Ursprungsland konkret angeben; ","")&amp;IF(LEN(H111)&lt;&gt;6,"HS-Code 6-stellig prüfen; ","")&amp;IF(AND(I111&lt;&gt;"",LEN(I111)&lt;&gt;10),"TARIC 10-stellig prüfen; ","")&amp;IF(AND(I111&lt;&gt;"",LEFT(I111,6)&lt;&gt;H111),"TARIC passt nicht zu HS-Code; ","")&amp;IF(AND(C111&lt;&gt;"",LEN(C111)&lt;&gt;8,LEN(C111)&lt;&gt;12,LEN(C111)&lt;&gt;13,LEN(C111)&lt;&gt;14),"GTIN-Länge prüfen; ","")&amp;IF(OR(G111="J",G111="N"),"","Präferenz J/N wählen; ")&amp;IF(N(J111)&lt;=0,"Warenwert fehlt; ",""))))</f>
        <v/>
      </c>
    </row>
    <row r="112">
      <c r="A112" s="23" t="n"/>
      <c r="B112" s="23" t="n"/>
      <c r="C112" s="23" t="n"/>
      <c r="D112" s="20">
        <f>IF(A112="","",IF(C112="","Y081",""))</f>
        <v/>
      </c>
      <c r="E112" s="24" t="n"/>
      <c r="F112" s="23" t="n"/>
      <c r="G112" s="23" t="n"/>
      <c r="H112" s="23" t="n"/>
      <c r="I112" s="23" t="n"/>
      <c r="J112" s="12" t="n"/>
      <c r="K112" s="25" t="n"/>
      <c r="L112" s="8">
        <f>IF(A112="","",IF(LEN(TRIM(IF(B112="","Herstellerreferenz fehlt; ","")&amp;IF(E112="","Beschreibung fehlt; ",IF(COUNTIF(Generisch,TRIM(E112))&gt;0,"Beschreibung zu allgemein; ",""))&amp;IF(OR(LEN(F112)&lt;&gt;2,UPPER(F112)="EU"),"Ursprungsland konkret angeben; ","")&amp;IF(LEN(H112)&lt;&gt;6,"HS-Code 6-stellig prüfen; ","")&amp;IF(AND(I112&lt;&gt;"",LEN(I112)&lt;&gt;10),"TARIC 10-stellig prüfen; ","")&amp;IF(AND(I112&lt;&gt;"",LEFT(I112,6)&lt;&gt;H112),"TARIC passt nicht zu HS-Code; ","")&amp;IF(AND(C112&lt;&gt;"",LEN(C112)&lt;&gt;8,LEN(C112)&lt;&gt;12,LEN(C112)&lt;&gt;13,LEN(C112)&lt;&gt;14),"GTIN-Länge prüfen; ","")&amp;IF(OR(G112="J",G112="N"),"","Präferenz J/N wählen; ")&amp;IF(N(J112)&lt;=0,"Warenwert fehlt; ","")))=0,"OK",TRIM(IF(B112="","Herstellerreferenz fehlt; ","")&amp;IF(E112="","Beschreibung fehlt; ",IF(COUNTIF(Generisch,TRIM(E112))&gt;0,"Beschreibung zu allgemein; ",""))&amp;IF(OR(LEN(F112)&lt;&gt;2,UPPER(F112)="EU"),"Ursprungsland konkret angeben; ","")&amp;IF(LEN(H112)&lt;&gt;6,"HS-Code 6-stellig prüfen; ","")&amp;IF(AND(I112&lt;&gt;"",LEN(I112)&lt;&gt;10),"TARIC 10-stellig prüfen; ","")&amp;IF(AND(I112&lt;&gt;"",LEFT(I112,6)&lt;&gt;H112),"TARIC passt nicht zu HS-Code; ","")&amp;IF(AND(C112&lt;&gt;"",LEN(C112)&lt;&gt;8,LEN(C112)&lt;&gt;12,LEN(C112)&lt;&gt;13,LEN(C112)&lt;&gt;14),"GTIN-Länge prüfen; ","")&amp;IF(OR(G112="J",G112="N"),"","Präferenz J/N wählen; ")&amp;IF(N(J112)&lt;=0,"Warenwert fehlt; ",""))))</f>
        <v/>
      </c>
    </row>
    <row r="113">
      <c r="A113" s="23" t="n"/>
      <c r="B113" s="23" t="n"/>
      <c r="C113" s="23" t="n"/>
      <c r="D113" s="20">
        <f>IF(A113="","",IF(C113="","Y081",""))</f>
        <v/>
      </c>
      <c r="E113" s="24" t="n"/>
      <c r="F113" s="23" t="n"/>
      <c r="G113" s="23" t="n"/>
      <c r="H113" s="23" t="n"/>
      <c r="I113" s="23" t="n"/>
      <c r="J113" s="12" t="n"/>
      <c r="K113" s="25" t="n"/>
      <c r="L113" s="8">
        <f>IF(A113="","",IF(LEN(TRIM(IF(B113="","Herstellerreferenz fehlt; ","")&amp;IF(E113="","Beschreibung fehlt; ",IF(COUNTIF(Generisch,TRIM(E113))&gt;0,"Beschreibung zu allgemein; ",""))&amp;IF(OR(LEN(F113)&lt;&gt;2,UPPER(F113)="EU"),"Ursprungsland konkret angeben; ","")&amp;IF(LEN(H113)&lt;&gt;6,"HS-Code 6-stellig prüfen; ","")&amp;IF(AND(I113&lt;&gt;"",LEN(I113)&lt;&gt;10),"TARIC 10-stellig prüfen; ","")&amp;IF(AND(I113&lt;&gt;"",LEFT(I113,6)&lt;&gt;H113),"TARIC passt nicht zu HS-Code; ","")&amp;IF(AND(C113&lt;&gt;"",LEN(C113)&lt;&gt;8,LEN(C113)&lt;&gt;12,LEN(C113)&lt;&gt;13,LEN(C113)&lt;&gt;14),"GTIN-Länge prüfen; ","")&amp;IF(OR(G113="J",G113="N"),"","Präferenz J/N wählen; ")&amp;IF(N(J113)&lt;=0,"Warenwert fehlt; ","")))=0,"OK",TRIM(IF(B113="","Herstellerreferenz fehlt; ","")&amp;IF(E113="","Beschreibung fehlt; ",IF(COUNTIF(Generisch,TRIM(E113))&gt;0,"Beschreibung zu allgemein; ",""))&amp;IF(OR(LEN(F113)&lt;&gt;2,UPPER(F113)="EU"),"Ursprungsland konkret angeben; ","")&amp;IF(LEN(H113)&lt;&gt;6,"HS-Code 6-stellig prüfen; ","")&amp;IF(AND(I113&lt;&gt;"",LEN(I113)&lt;&gt;10),"TARIC 10-stellig prüfen; ","")&amp;IF(AND(I113&lt;&gt;"",LEFT(I113,6)&lt;&gt;H113),"TARIC passt nicht zu HS-Code; ","")&amp;IF(AND(C113&lt;&gt;"",LEN(C113)&lt;&gt;8,LEN(C113)&lt;&gt;12,LEN(C113)&lt;&gt;13,LEN(C113)&lt;&gt;14),"GTIN-Länge prüfen; ","")&amp;IF(OR(G113="J",G113="N"),"","Präferenz J/N wählen; ")&amp;IF(N(J113)&lt;=0,"Warenwert fehlt; ",""))))</f>
        <v/>
      </c>
    </row>
    <row r="114">
      <c r="A114" s="23" t="n"/>
      <c r="B114" s="23" t="n"/>
      <c r="C114" s="23" t="n"/>
      <c r="D114" s="20">
        <f>IF(A114="","",IF(C114="","Y081",""))</f>
        <v/>
      </c>
      <c r="E114" s="24" t="n"/>
      <c r="F114" s="23" t="n"/>
      <c r="G114" s="23" t="n"/>
      <c r="H114" s="23" t="n"/>
      <c r="I114" s="23" t="n"/>
      <c r="J114" s="12" t="n"/>
      <c r="K114" s="25" t="n"/>
      <c r="L114" s="8">
        <f>IF(A114="","",IF(LEN(TRIM(IF(B114="","Herstellerreferenz fehlt; ","")&amp;IF(E114="","Beschreibung fehlt; ",IF(COUNTIF(Generisch,TRIM(E114))&gt;0,"Beschreibung zu allgemein; ",""))&amp;IF(OR(LEN(F114)&lt;&gt;2,UPPER(F114)="EU"),"Ursprungsland konkret angeben; ","")&amp;IF(LEN(H114)&lt;&gt;6,"HS-Code 6-stellig prüfen; ","")&amp;IF(AND(I114&lt;&gt;"",LEN(I114)&lt;&gt;10),"TARIC 10-stellig prüfen; ","")&amp;IF(AND(I114&lt;&gt;"",LEFT(I114,6)&lt;&gt;H114),"TARIC passt nicht zu HS-Code; ","")&amp;IF(AND(C114&lt;&gt;"",LEN(C114)&lt;&gt;8,LEN(C114)&lt;&gt;12,LEN(C114)&lt;&gt;13,LEN(C114)&lt;&gt;14),"GTIN-Länge prüfen; ","")&amp;IF(OR(G114="J",G114="N"),"","Präferenz J/N wählen; ")&amp;IF(N(J114)&lt;=0,"Warenwert fehlt; ","")))=0,"OK",TRIM(IF(B114="","Herstellerreferenz fehlt; ","")&amp;IF(E114="","Beschreibung fehlt; ",IF(COUNTIF(Generisch,TRIM(E114))&gt;0,"Beschreibung zu allgemein; ",""))&amp;IF(OR(LEN(F114)&lt;&gt;2,UPPER(F114)="EU"),"Ursprungsland konkret angeben; ","")&amp;IF(LEN(H114)&lt;&gt;6,"HS-Code 6-stellig prüfen; ","")&amp;IF(AND(I114&lt;&gt;"",LEN(I114)&lt;&gt;10),"TARIC 10-stellig prüfen; ","")&amp;IF(AND(I114&lt;&gt;"",LEFT(I114,6)&lt;&gt;H114),"TARIC passt nicht zu HS-Code; ","")&amp;IF(AND(C114&lt;&gt;"",LEN(C114)&lt;&gt;8,LEN(C114)&lt;&gt;12,LEN(C114)&lt;&gt;13,LEN(C114)&lt;&gt;14),"GTIN-Länge prüfen; ","")&amp;IF(OR(G114="J",G114="N"),"","Präferenz J/N wählen; ")&amp;IF(N(J114)&lt;=0,"Warenwert fehlt; ",""))))</f>
        <v/>
      </c>
    </row>
    <row r="115">
      <c r="A115" s="23" t="n"/>
      <c r="B115" s="23" t="n"/>
      <c r="C115" s="23" t="n"/>
      <c r="D115" s="20">
        <f>IF(A115="","",IF(C115="","Y081",""))</f>
        <v/>
      </c>
      <c r="E115" s="24" t="n"/>
      <c r="F115" s="23" t="n"/>
      <c r="G115" s="23" t="n"/>
      <c r="H115" s="23" t="n"/>
      <c r="I115" s="23" t="n"/>
      <c r="J115" s="12" t="n"/>
      <c r="K115" s="25" t="n"/>
      <c r="L115" s="8">
        <f>IF(A115="","",IF(LEN(TRIM(IF(B115="","Herstellerreferenz fehlt; ","")&amp;IF(E115="","Beschreibung fehlt; ",IF(COUNTIF(Generisch,TRIM(E115))&gt;0,"Beschreibung zu allgemein; ",""))&amp;IF(OR(LEN(F115)&lt;&gt;2,UPPER(F115)="EU"),"Ursprungsland konkret angeben; ","")&amp;IF(LEN(H115)&lt;&gt;6,"HS-Code 6-stellig prüfen; ","")&amp;IF(AND(I115&lt;&gt;"",LEN(I115)&lt;&gt;10),"TARIC 10-stellig prüfen; ","")&amp;IF(AND(I115&lt;&gt;"",LEFT(I115,6)&lt;&gt;H115),"TARIC passt nicht zu HS-Code; ","")&amp;IF(AND(C115&lt;&gt;"",LEN(C115)&lt;&gt;8,LEN(C115)&lt;&gt;12,LEN(C115)&lt;&gt;13,LEN(C115)&lt;&gt;14),"GTIN-Länge prüfen; ","")&amp;IF(OR(G115="J",G115="N"),"","Präferenz J/N wählen; ")&amp;IF(N(J115)&lt;=0,"Warenwert fehlt; ","")))=0,"OK",TRIM(IF(B115="","Herstellerreferenz fehlt; ","")&amp;IF(E115="","Beschreibung fehlt; ",IF(COUNTIF(Generisch,TRIM(E115))&gt;0,"Beschreibung zu allgemein; ",""))&amp;IF(OR(LEN(F115)&lt;&gt;2,UPPER(F115)="EU"),"Ursprungsland konkret angeben; ","")&amp;IF(LEN(H115)&lt;&gt;6,"HS-Code 6-stellig prüfen; ","")&amp;IF(AND(I115&lt;&gt;"",LEN(I115)&lt;&gt;10),"TARIC 10-stellig prüfen; ","")&amp;IF(AND(I115&lt;&gt;"",LEFT(I115,6)&lt;&gt;H115),"TARIC passt nicht zu HS-Code; ","")&amp;IF(AND(C115&lt;&gt;"",LEN(C115)&lt;&gt;8,LEN(C115)&lt;&gt;12,LEN(C115)&lt;&gt;13,LEN(C115)&lt;&gt;14),"GTIN-Länge prüfen; ","")&amp;IF(OR(G115="J",G115="N"),"","Präferenz J/N wählen; ")&amp;IF(N(J115)&lt;=0,"Warenwert fehlt; ",""))))</f>
        <v/>
      </c>
    </row>
    <row r="116">
      <c r="A116" s="23" t="n"/>
      <c r="B116" s="23" t="n"/>
      <c r="C116" s="23" t="n"/>
      <c r="D116" s="20">
        <f>IF(A116="","",IF(C116="","Y081",""))</f>
        <v/>
      </c>
      <c r="E116" s="24" t="n"/>
      <c r="F116" s="23" t="n"/>
      <c r="G116" s="23" t="n"/>
      <c r="H116" s="23" t="n"/>
      <c r="I116" s="23" t="n"/>
      <c r="J116" s="12" t="n"/>
      <c r="K116" s="25" t="n"/>
      <c r="L116" s="8">
        <f>IF(A116="","",IF(LEN(TRIM(IF(B116="","Herstellerreferenz fehlt; ","")&amp;IF(E116="","Beschreibung fehlt; ",IF(COUNTIF(Generisch,TRIM(E116))&gt;0,"Beschreibung zu allgemein; ",""))&amp;IF(OR(LEN(F116)&lt;&gt;2,UPPER(F116)="EU"),"Ursprungsland konkret angeben; ","")&amp;IF(LEN(H116)&lt;&gt;6,"HS-Code 6-stellig prüfen; ","")&amp;IF(AND(I116&lt;&gt;"",LEN(I116)&lt;&gt;10),"TARIC 10-stellig prüfen; ","")&amp;IF(AND(I116&lt;&gt;"",LEFT(I116,6)&lt;&gt;H116),"TARIC passt nicht zu HS-Code; ","")&amp;IF(AND(C116&lt;&gt;"",LEN(C116)&lt;&gt;8,LEN(C116)&lt;&gt;12,LEN(C116)&lt;&gt;13,LEN(C116)&lt;&gt;14),"GTIN-Länge prüfen; ","")&amp;IF(OR(G116="J",G116="N"),"","Präferenz J/N wählen; ")&amp;IF(N(J116)&lt;=0,"Warenwert fehlt; ","")))=0,"OK",TRIM(IF(B116="","Herstellerreferenz fehlt; ","")&amp;IF(E116="","Beschreibung fehlt; ",IF(COUNTIF(Generisch,TRIM(E116))&gt;0,"Beschreibung zu allgemein; ",""))&amp;IF(OR(LEN(F116)&lt;&gt;2,UPPER(F116)="EU"),"Ursprungsland konkret angeben; ","")&amp;IF(LEN(H116)&lt;&gt;6,"HS-Code 6-stellig prüfen; ","")&amp;IF(AND(I116&lt;&gt;"",LEN(I116)&lt;&gt;10),"TARIC 10-stellig prüfen; ","")&amp;IF(AND(I116&lt;&gt;"",LEFT(I116,6)&lt;&gt;H116),"TARIC passt nicht zu HS-Code; ","")&amp;IF(AND(C116&lt;&gt;"",LEN(C116)&lt;&gt;8,LEN(C116)&lt;&gt;12,LEN(C116)&lt;&gt;13,LEN(C116)&lt;&gt;14),"GTIN-Länge prüfen; ","")&amp;IF(OR(G116="J",G116="N"),"","Präferenz J/N wählen; ")&amp;IF(N(J116)&lt;=0,"Warenwert fehlt; ",""))))</f>
        <v/>
      </c>
    </row>
    <row r="117">
      <c r="A117" s="23" t="n"/>
      <c r="B117" s="23" t="n"/>
      <c r="C117" s="23" t="n"/>
      <c r="D117" s="20">
        <f>IF(A117="","",IF(C117="","Y081",""))</f>
        <v/>
      </c>
      <c r="E117" s="24" t="n"/>
      <c r="F117" s="23" t="n"/>
      <c r="G117" s="23" t="n"/>
      <c r="H117" s="23" t="n"/>
      <c r="I117" s="23" t="n"/>
      <c r="J117" s="12" t="n"/>
      <c r="K117" s="25" t="n"/>
      <c r="L117" s="8">
        <f>IF(A117="","",IF(LEN(TRIM(IF(B117="","Herstellerreferenz fehlt; ","")&amp;IF(E117="","Beschreibung fehlt; ",IF(COUNTIF(Generisch,TRIM(E117))&gt;0,"Beschreibung zu allgemein; ",""))&amp;IF(OR(LEN(F117)&lt;&gt;2,UPPER(F117)="EU"),"Ursprungsland konkret angeben; ","")&amp;IF(LEN(H117)&lt;&gt;6,"HS-Code 6-stellig prüfen; ","")&amp;IF(AND(I117&lt;&gt;"",LEN(I117)&lt;&gt;10),"TARIC 10-stellig prüfen; ","")&amp;IF(AND(I117&lt;&gt;"",LEFT(I117,6)&lt;&gt;H117),"TARIC passt nicht zu HS-Code; ","")&amp;IF(AND(C117&lt;&gt;"",LEN(C117)&lt;&gt;8,LEN(C117)&lt;&gt;12,LEN(C117)&lt;&gt;13,LEN(C117)&lt;&gt;14),"GTIN-Länge prüfen; ","")&amp;IF(OR(G117="J",G117="N"),"","Präferenz J/N wählen; ")&amp;IF(N(J117)&lt;=0,"Warenwert fehlt; ","")))=0,"OK",TRIM(IF(B117="","Herstellerreferenz fehlt; ","")&amp;IF(E117="","Beschreibung fehlt; ",IF(COUNTIF(Generisch,TRIM(E117))&gt;0,"Beschreibung zu allgemein; ",""))&amp;IF(OR(LEN(F117)&lt;&gt;2,UPPER(F117)="EU"),"Ursprungsland konkret angeben; ","")&amp;IF(LEN(H117)&lt;&gt;6,"HS-Code 6-stellig prüfen; ","")&amp;IF(AND(I117&lt;&gt;"",LEN(I117)&lt;&gt;10),"TARIC 10-stellig prüfen; ","")&amp;IF(AND(I117&lt;&gt;"",LEFT(I117,6)&lt;&gt;H117),"TARIC passt nicht zu HS-Code; ","")&amp;IF(AND(C117&lt;&gt;"",LEN(C117)&lt;&gt;8,LEN(C117)&lt;&gt;12,LEN(C117)&lt;&gt;13,LEN(C117)&lt;&gt;14),"GTIN-Länge prüfen; ","")&amp;IF(OR(G117="J",G117="N"),"","Präferenz J/N wählen; ")&amp;IF(N(J117)&lt;=0,"Warenwert fehlt; ",""))))</f>
        <v/>
      </c>
    </row>
    <row r="118">
      <c r="A118" s="23" t="n"/>
      <c r="B118" s="23" t="n"/>
      <c r="C118" s="23" t="n"/>
      <c r="D118" s="20">
        <f>IF(A118="","",IF(C118="","Y081",""))</f>
        <v/>
      </c>
      <c r="E118" s="24" t="n"/>
      <c r="F118" s="23" t="n"/>
      <c r="G118" s="23" t="n"/>
      <c r="H118" s="23" t="n"/>
      <c r="I118" s="23" t="n"/>
      <c r="J118" s="12" t="n"/>
      <c r="K118" s="25" t="n"/>
      <c r="L118" s="8">
        <f>IF(A118="","",IF(LEN(TRIM(IF(B118="","Herstellerreferenz fehlt; ","")&amp;IF(E118="","Beschreibung fehlt; ",IF(COUNTIF(Generisch,TRIM(E118))&gt;0,"Beschreibung zu allgemein; ",""))&amp;IF(OR(LEN(F118)&lt;&gt;2,UPPER(F118)="EU"),"Ursprungsland konkret angeben; ","")&amp;IF(LEN(H118)&lt;&gt;6,"HS-Code 6-stellig prüfen; ","")&amp;IF(AND(I118&lt;&gt;"",LEN(I118)&lt;&gt;10),"TARIC 10-stellig prüfen; ","")&amp;IF(AND(I118&lt;&gt;"",LEFT(I118,6)&lt;&gt;H118),"TARIC passt nicht zu HS-Code; ","")&amp;IF(AND(C118&lt;&gt;"",LEN(C118)&lt;&gt;8,LEN(C118)&lt;&gt;12,LEN(C118)&lt;&gt;13,LEN(C118)&lt;&gt;14),"GTIN-Länge prüfen; ","")&amp;IF(OR(G118="J",G118="N"),"","Präferenz J/N wählen; ")&amp;IF(N(J118)&lt;=0,"Warenwert fehlt; ","")))=0,"OK",TRIM(IF(B118="","Herstellerreferenz fehlt; ","")&amp;IF(E118="","Beschreibung fehlt; ",IF(COUNTIF(Generisch,TRIM(E118))&gt;0,"Beschreibung zu allgemein; ",""))&amp;IF(OR(LEN(F118)&lt;&gt;2,UPPER(F118)="EU"),"Ursprungsland konkret angeben; ","")&amp;IF(LEN(H118)&lt;&gt;6,"HS-Code 6-stellig prüfen; ","")&amp;IF(AND(I118&lt;&gt;"",LEN(I118)&lt;&gt;10),"TARIC 10-stellig prüfen; ","")&amp;IF(AND(I118&lt;&gt;"",LEFT(I118,6)&lt;&gt;H118),"TARIC passt nicht zu HS-Code; ","")&amp;IF(AND(C118&lt;&gt;"",LEN(C118)&lt;&gt;8,LEN(C118)&lt;&gt;12,LEN(C118)&lt;&gt;13,LEN(C118)&lt;&gt;14),"GTIN-Länge prüfen; ","")&amp;IF(OR(G118="J",G118="N"),"","Präferenz J/N wählen; ")&amp;IF(N(J118)&lt;=0,"Warenwert fehlt; ",""))))</f>
        <v/>
      </c>
    </row>
    <row r="119">
      <c r="A119" s="23" t="n"/>
      <c r="B119" s="23" t="n"/>
      <c r="C119" s="23" t="n"/>
      <c r="D119" s="20">
        <f>IF(A119="","",IF(C119="","Y081",""))</f>
        <v/>
      </c>
      <c r="E119" s="24" t="n"/>
      <c r="F119" s="23" t="n"/>
      <c r="G119" s="23" t="n"/>
      <c r="H119" s="23" t="n"/>
      <c r="I119" s="23" t="n"/>
      <c r="J119" s="12" t="n"/>
      <c r="K119" s="25" t="n"/>
      <c r="L119" s="8">
        <f>IF(A119="","",IF(LEN(TRIM(IF(B119="","Herstellerreferenz fehlt; ","")&amp;IF(E119="","Beschreibung fehlt; ",IF(COUNTIF(Generisch,TRIM(E119))&gt;0,"Beschreibung zu allgemein; ",""))&amp;IF(OR(LEN(F119)&lt;&gt;2,UPPER(F119)="EU"),"Ursprungsland konkret angeben; ","")&amp;IF(LEN(H119)&lt;&gt;6,"HS-Code 6-stellig prüfen; ","")&amp;IF(AND(I119&lt;&gt;"",LEN(I119)&lt;&gt;10),"TARIC 10-stellig prüfen; ","")&amp;IF(AND(I119&lt;&gt;"",LEFT(I119,6)&lt;&gt;H119),"TARIC passt nicht zu HS-Code; ","")&amp;IF(AND(C119&lt;&gt;"",LEN(C119)&lt;&gt;8,LEN(C119)&lt;&gt;12,LEN(C119)&lt;&gt;13,LEN(C119)&lt;&gt;14),"GTIN-Länge prüfen; ","")&amp;IF(OR(G119="J",G119="N"),"","Präferenz J/N wählen; ")&amp;IF(N(J119)&lt;=0,"Warenwert fehlt; ","")))=0,"OK",TRIM(IF(B119="","Herstellerreferenz fehlt; ","")&amp;IF(E119="","Beschreibung fehlt; ",IF(COUNTIF(Generisch,TRIM(E119))&gt;0,"Beschreibung zu allgemein; ",""))&amp;IF(OR(LEN(F119)&lt;&gt;2,UPPER(F119)="EU"),"Ursprungsland konkret angeben; ","")&amp;IF(LEN(H119)&lt;&gt;6,"HS-Code 6-stellig prüfen; ","")&amp;IF(AND(I119&lt;&gt;"",LEN(I119)&lt;&gt;10),"TARIC 10-stellig prüfen; ","")&amp;IF(AND(I119&lt;&gt;"",LEFT(I119,6)&lt;&gt;H119),"TARIC passt nicht zu HS-Code; ","")&amp;IF(AND(C119&lt;&gt;"",LEN(C119)&lt;&gt;8,LEN(C119)&lt;&gt;12,LEN(C119)&lt;&gt;13,LEN(C119)&lt;&gt;14),"GTIN-Länge prüfen; ","")&amp;IF(OR(G119="J",G119="N"),"","Präferenz J/N wählen; ")&amp;IF(N(J119)&lt;=0,"Warenwert fehlt; ",""))))</f>
        <v/>
      </c>
    </row>
    <row r="120">
      <c r="A120" s="23" t="n"/>
      <c r="B120" s="23" t="n"/>
      <c r="C120" s="23" t="n"/>
      <c r="D120" s="20">
        <f>IF(A120="","",IF(C120="","Y081",""))</f>
        <v/>
      </c>
      <c r="E120" s="24" t="n"/>
      <c r="F120" s="23" t="n"/>
      <c r="G120" s="23" t="n"/>
      <c r="H120" s="23" t="n"/>
      <c r="I120" s="23" t="n"/>
      <c r="J120" s="12" t="n"/>
      <c r="K120" s="25" t="n"/>
      <c r="L120" s="8">
        <f>IF(A120="","",IF(LEN(TRIM(IF(B120="","Herstellerreferenz fehlt; ","")&amp;IF(E120="","Beschreibung fehlt; ",IF(COUNTIF(Generisch,TRIM(E120))&gt;0,"Beschreibung zu allgemein; ",""))&amp;IF(OR(LEN(F120)&lt;&gt;2,UPPER(F120)="EU"),"Ursprungsland konkret angeben; ","")&amp;IF(LEN(H120)&lt;&gt;6,"HS-Code 6-stellig prüfen; ","")&amp;IF(AND(I120&lt;&gt;"",LEN(I120)&lt;&gt;10),"TARIC 10-stellig prüfen; ","")&amp;IF(AND(I120&lt;&gt;"",LEFT(I120,6)&lt;&gt;H120),"TARIC passt nicht zu HS-Code; ","")&amp;IF(AND(C120&lt;&gt;"",LEN(C120)&lt;&gt;8,LEN(C120)&lt;&gt;12,LEN(C120)&lt;&gt;13,LEN(C120)&lt;&gt;14),"GTIN-Länge prüfen; ","")&amp;IF(OR(G120="J",G120="N"),"","Präferenz J/N wählen; ")&amp;IF(N(J120)&lt;=0,"Warenwert fehlt; ","")))=0,"OK",TRIM(IF(B120="","Herstellerreferenz fehlt; ","")&amp;IF(E120="","Beschreibung fehlt; ",IF(COUNTIF(Generisch,TRIM(E120))&gt;0,"Beschreibung zu allgemein; ",""))&amp;IF(OR(LEN(F120)&lt;&gt;2,UPPER(F120)="EU"),"Ursprungsland konkret angeben; ","")&amp;IF(LEN(H120)&lt;&gt;6,"HS-Code 6-stellig prüfen; ","")&amp;IF(AND(I120&lt;&gt;"",LEN(I120)&lt;&gt;10),"TARIC 10-stellig prüfen; ","")&amp;IF(AND(I120&lt;&gt;"",LEFT(I120,6)&lt;&gt;H120),"TARIC passt nicht zu HS-Code; ","")&amp;IF(AND(C120&lt;&gt;"",LEN(C120)&lt;&gt;8,LEN(C120)&lt;&gt;12,LEN(C120)&lt;&gt;13,LEN(C120)&lt;&gt;14),"GTIN-Länge prüfen; ","")&amp;IF(OR(G120="J",G120="N"),"","Präferenz J/N wählen; ")&amp;IF(N(J120)&lt;=0,"Warenwert fehlt; ",""))))</f>
        <v/>
      </c>
    </row>
    <row r="121">
      <c r="A121" s="23" t="n"/>
      <c r="B121" s="23" t="n"/>
      <c r="C121" s="23" t="n"/>
      <c r="D121" s="20">
        <f>IF(A121="","",IF(C121="","Y081",""))</f>
        <v/>
      </c>
      <c r="E121" s="24" t="n"/>
      <c r="F121" s="23" t="n"/>
      <c r="G121" s="23" t="n"/>
      <c r="H121" s="23" t="n"/>
      <c r="I121" s="23" t="n"/>
      <c r="J121" s="12" t="n"/>
      <c r="K121" s="25" t="n"/>
      <c r="L121" s="8">
        <f>IF(A121="","",IF(LEN(TRIM(IF(B121="","Herstellerreferenz fehlt; ","")&amp;IF(E121="","Beschreibung fehlt; ",IF(COUNTIF(Generisch,TRIM(E121))&gt;0,"Beschreibung zu allgemein; ",""))&amp;IF(OR(LEN(F121)&lt;&gt;2,UPPER(F121)="EU"),"Ursprungsland konkret angeben; ","")&amp;IF(LEN(H121)&lt;&gt;6,"HS-Code 6-stellig prüfen; ","")&amp;IF(AND(I121&lt;&gt;"",LEN(I121)&lt;&gt;10),"TARIC 10-stellig prüfen; ","")&amp;IF(AND(I121&lt;&gt;"",LEFT(I121,6)&lt;&gt;H121),"TARIC passt nicht zu HS-Code; ","")&amp;IF(AND(C121&lt;&gt;"",LEN(C121)&lt;&gt;8,LEN(C121)&lt;&gt;12,LEN(C121)&lt;&gt;13,LEN(C121)&lt;&gt;14),"GTIN-Länge prüfen; ","")&amp;IF(OR(G121="J",G121="N"),"","Präferenz J/N wählen; ")&amp;IF(N(J121)&lt;=0,"Warenwert fehlt; ","")))=0,"OK",TRIM(IF(B121="","Herstellerreferenz fehlt; ","")&amp;IF(E121="","Beschreibung fehlt; ",IF(COUNTIF(Generisch,TRIM(E121))&gt;0,"Beschreibung zu allgemein; ",""))&amp;IF(OR(LEN(F121)&lt;&gt;2,UPPER(F121)="EU"),"Ursprungsland konkret angeben; ","")&amp;IF(LEN(H121)&lt;&gt;6,"HS-Code 6-stellig prüfen; ","")&amp;IF(AND(I121&lt;&gt;"",LEN(I121)&lt;&gt;10),"TARIC 10-stellig prüfen; ","")&amp;IF(AND(I121&lt;&gt;"",LEFT(I121,6)&lt;&gt;H121),"TARIC passt nicht zu HS-Code; ","")&amp;IF(AND(C121&lt;&gt;"",LEN(C121)&lt;&gt;8,LEN(C121)&lt;&gt;12,LEN(C121)&lt;&gt;13,LEN(C121)&lt;&gt;14),"GTIN-Länge prüfen; ","")&amp;IF(OR(G121="J",G121="N"),"","Präferenz J/N wählen; ")&amp;IF(N(J121)&lt;=0,"Warenwert fehlt; ",""))))</f>
        <v/>
      </c>
    </row>
    <row r="122">
      <c r="A122" s="23" t="n"/>
      <c r="B122" s="23" t="n"/>
      <c r="C122" s="23" t="n"/>
      <c r="D122" s="20">
        <f>IF(A122="","",IF(C122="","Y081",""))</f>
        <v/>
      </c>
      <c r="E122" s="24" t="n"/>
      <c r="F122" s="23" t="n"/>
      <c r="G122" s="23" t="n"/>
      <c r="H122" s="23" t="n"/>
      <c r="I122" s="23" t="n"/>
      <c r="J122" s="12" t="n"/>
      <c r="K122" s="25" t="n"/>
      <c r="L122" s="8">
        <f>IF(A122="","",IF(LEN(TRIM(IF(B122="","Herstellerreferenz fehlt; ","")&amp;IF(E122="","Beschreibung fehlt; ",IF(COUNTIF(Generisch,TRIM(E122))&gt;0,"Beschreibung zu allgemein; ",""))&amp;IF(OR(LEN(F122)&lt;&gt;2,UPPER(F122)="EU"),"Ursprungsland konkret angeben; ","")&amp;IF(LEN(H122)&lt;&gt;6,"HS-Code 6-stellig prüfen; ","")&amp;IF(AND(I122&lt;&gt;"",LEN(I122)&lt;&gt;10),"TARIC 10-stellig prüfen; ","")&amp;IF(AND(I122&lt;&gt;"",LEFT(I122,6)&lt;&gt;H122),"TARIC passt nicht zu HS-Code; ","")&amp;IF(AND(C122&lt;&gt;"",LEN(C122)&lt;&gt;8,LEN(C122)&lt;&gt;12,LEN(C122)&lt;&gt;13,LEN(C122)&lt;&gt;14),"GTIN-Länge prüfen; ","")&amp;IF(OR(G122="J",G122="N"),"","Präferenz J/N wählen; ")&amp;IF(N(J122)&lt;=0,"Warenwert fehlt; ","")))=0,"OK",TRIM(IF(B122="","Herstellerreferenz fehlt; ","")&amp;IF(E122="","Beschreibung fehlt; ",IF(COUNTIF(Generisch,TRIM(E122))&gt;0,"Beschreibung zu allgemein; ",""))&amp;IF(OR(LEN(F122)&lt;&gt;2,UPPER(F122)="EU"),"Ursprungsland konkret angeben; ","")&amp;IF(LEN(H122)&lt;&gt;6,"HS-Code 6-stellig prüfen; ","")&amp;IF(AND(I122&lt;&gt;"",LEN(I122)&lt;&gt;10),"TARIC 10-stellig prüfen; ","")&amp;IF(AND(I122&lt;&gt;"",LEFT(I122,6)&lt;&gt;H122),"TARIC passt nicht zu HS-Code; ","")&amp;IF(AND(C122&lt;&gt;"",LEN(C122)&lt;&gt;8,LEN(C122)&lt;&gt;12,LEN(C122)&lt;&gt;13,LEN(C122)&lt;&gt;14),"GTIN-Länge prüfen; ","")&amp;IF(OR(G122="J",G122="N"),"","Präferenz J/N wählen; ")&amp;IF(N(J122)&lt;=0,"Warenwert fehlt; ",""))))</f>
        <v/>
      </c>
    </row>
    <row r="123">
      <c r="A123" s="23" t="n"/>
      <c r="B123" s="23" t="n"/>
      <c r="C123" s="23" t="n"/>
      <c r="D123" s="20">
        <f>IF(A123="","",IF(C123="","Y081",""))</f>
        <v/>
      </c>
      <c r="E123" s="24" t="n"/>
      <c r="F123" s="23" t="n"/>
      <c r="G123" s="23" t="n"/>
      <c r="H123" s="23" t="n"/>
      <c r="I123" s="23" t="n"/>
      <c r="J123" s="12" t="n"/>
      <c r="K123" s="25" t="n"/>
      <c r="L123" s="8">
        <f>IF(A123="","",IF(LEN(TRIM(IF(B123="","Herstellerreferenz fehlt; ","")&amp;IF(E123="","Beschreibung fehlt; ",IF(COUNTIF(Generisch,TRIM(E123))&gt;0,"Beschreibung zu allgemein; ",""))&amp;IF(OR(LEN(F123)&lt;&gt;2,UPPER(F123)="EU"),"Ursprungsland konkret angeben; ","")&amp;IF(LEN(H123)&lt;&gt;6,"HS-Code 6-stellig prüfen; ","")&amp;IF(AND(I123&lt;&gt;"",LEN(I123)&lt;&gt;10),"TARIC 10-stellig prüfen; ","")&amp;IF(AND(I123&lt;&gt;"",LEFT(I123,6)&lt;&gt;H123),"TARIC passt nicht zu HS-Code; ","")&amp;IF(AND(C123&lt;&gt;"",LEN(C123)&lt;&gt;8,LEN(C123)&lt;&gt;12,LEN(C123)&lt;&gt;13,LEN(C123)&lt;&gt;14),"GTIN-Länge prüfen; ","")&amp;IF(OR(G123="J",G123="N"),"","Präferenz J/N wählen; ")&amp;IF(N(J123)&lt;=0,"Warenwert fehlt; ","")))=0,"OK",TRIM(IF(B123="","Herstellerreferenz fehlt; ","")&amp;IF(E123="","Beschreibung fehlt; ",IF(COUNTIF(Generisch,TRIM(E123))&gt;0,"Beschreibung zu allgemein; ",""))&amp;IF(OR(LEN(F123)&lt;&gt;2,UPPER(F123)="EU"),"Ursprungsland konkret angeben; ","")&amp;IF(LEN(H123)&lt;&gt;6,"HS-Code 6-stellig prüfen; ","")&amp;IF(AND(I123&lt;&gt;"",LEN(I123)&lt;&gt;10),"TARIC 10-stellig prüfen; ","")&amp;IF(AND(I123&lt;&gt;"",LEFT(I123,6)&lt;&gt;H123),"TARIC passt nicht zu HS-Code; ","")&amp;IF(AND(C123&lt;&gt;"",LEN(C123)&lt;&gt;8,LEN(C123)&lt;&gt;12,LEN(C123)&lt;&gt;13,LEN(C123)&lt;&gt;14),"GTIN-Länge prüfen; ","")&amp;IF(OR(G123="J",G123="N"),"","Präferenz J/N wählen; ")&amp;IF(N(J123)&lt;=0,"Warenwert fehlt; ",""))))</f>
        <v/>
      </c>
    </row>
    <row r="124">
      <c r="A124" s="23" t="n"/>
      <c r="B124" s="23" t="n"/>
      <c r="C124" s="23" t="n"/>
      <c r="D124" s="20">
        <f>IF(A124="","",IF(C124="","Y081",""))</f>
        <v/>
      </c>
      <c r="E124" s="24" t="n"/>
      <c r="F124" s="23" t="n"/>
      <c r="G124" s="23" t="n"/>
      <c r="H124" s="23" t="n"/>
      <c r="I124" s="23" t="n"/>
      <c r="J124" s="12" t="n"/>
      <c r="K124" s="25" t="n"/>
      <c r="L124" s="8">
        <f>IF(A124="","",IF(LEN(TRIM(IF(B124="","Herstellerreferenz fehlt; ","")&amp;IF(E124="","Beschreibung fehlt; ",IF(COUNTIF(Generisch,TRIM(E124))&gt;0,"Beschreibung zu allgemein; ",""))&amp;IF(OR(LEN(F124)&lt;&gt;2,UPPER(F124)="EU"),"Ursprungsland konkret angeben; ","")&amp;IF(LEN(H124)&lt;&gt;6,"HS-Code 6-stellig prüfen; ","")&amp;IF(AND(I124&lt;&gt;"",LEN(I124)&lt;&gt;10),"TARIC 10-stellig prüfen; ","")&amp;IF(AND(I124&lt;&gt;"",LEFT(I124,6)&lt;&gt;H124),"TARIC passt nicht zu HS-Code; ","")&amp;IF(AND(C124&lt;&gt;"",LEN(C124)&lt;&gt;8,LEN(C124)&lt;&gt;12,LEN(C124)&lt;&gt;13,LEN(C124)&lt;&gt;14),"GTIN-Länge prüfen; ","")&amp;IF(OR(G124="J",G124="N"),"","Präferenz J/N wählen; ")&amp;IF(N(J124)&lt;=0,"Warenwert fehlt; ","")))=0,"OK",TRIM(IF(B124="","Herstellerreferenz fehlt; ","")&amp;IF(E124="","Beschreibung fehlt; ",IF(COUNTIF(Generisch,TRIM(E124))&gt;0,"Beschreibung zu allgemein; ",""))&amp;IF(OR(LEN(F124)&lt;&gt;2,UPPER(F124)="EU"),"Ursprungsland konkret angeben; ","")&amp;IF(LEN(H124)&lt;&gt;6,"HS-Code 6-stellig prüfen; ","")&amp;IF(AND(I124&lt;&gt;"",LEN(I124)&lt;&gt;10),"TARIC 10-stellig prüfen; ","")&amp;IF(AND(I124&lt;&gt;"",LEFT(I124,6)&lt;&gt;H124),"TARIC passt nicht zu HS-Code; ","")&amp;IF(AND(C124&lt;&gt;"",LEN(C124)&lt;&gt;8,LEN(C124)&lt;&gt;12,LEN(C124)&lt;&gt;13,LEN(C124)&lt;&gt;14),"GTIN-Länge prüfen; ","")&amp;IF(OR(G124="J",G124="N"),"","Präferenz J/N wählen; ")&amp;IF(N(J124)&lt;=0,"Warenwert fehlt; ",""))))</f>
        <v/>
      </c>
    </row>
    <row r="125">
      <c r="A125" s="23" t="n"/>
      <c r="B125" s="23" t="n"/>
      <c r="C125" s="23" t="n"/>
      <c r="D125" s="20">
        <f>IF(A125="","",IF(C125="","Y081",""))</f>
        <v/>
      </c>
      <c r="E125" s="24" t="n"/>
      <c r="F125" s="23" t="n"/>
      <c r="G125" s="23" t="n"/>
      <c r="H125" s="23" t="n"/>
      <c r="I125" s="23" t="n"/>
      <c r="J125" s="12" t="n"/>
      <c r="K125" s="25" t="n"/>
      <c r="L125" s="8">
        <f>IF(A125="","",IF(LEN(TRIM(IF(B125="","Herstellerreferenz fehlt; ","")&amp;IF(E125="","Beschreibung fehlt; ",IF(COUNTIF(Generisch,TRIM(E125))&gt;0,"Beschreibung zu allgemein; ",""))&amp;IF(OR(LEN(F125)&lt;&gt;2,UPPER(F125)="EU"),"Ursprungsland konkret angeben; ","")&amp;IF(LEN(H125)&lt;&gt;6,"HS-Code 6-stellig prüfen; ","")&amp;IF(AND(I125&lt;&gt;"",LEN(I125)&lt;&gt;10),"TARIC 10-stellig prüfen; ","")&amp;IF(AND(I125&lt;&gt;"",LEFT(I125,6)&lt;&gt;H125),"TARIC passt nicht zu HS-Code; ","")&amp;IF(AND(C125&lt;&gt;"",LEN(C125)&lt;&gt;8,LEN(C125)&lt;&gt;12,LEN(C125)&lt;&gt;13,LEN(C125)&lt;&gt;14),"GTIN-Länge prüfen; ","")&amp;IF(OR(G125="J",G125="N"),"","Präferenz J/N wählen; ")&amp;IF(N(J125)&lt;=0,"Warenwert fehlt; ","")))=0,"OK",TRIM(IF(B125="","Herstellerreferenz fehlt; ","")&amp;IF(E125="","Beschreibung fehlt; ",IF(COUNTIF(Generisch,TRIM(E125))&gt;0,"Beschreibung zu allgemein; ",""))&amp;IF(OR(LEN(F125)&lt;&gt;2,UPPER(F125)="EU"),"Ursprungsland konkret angeben; ","")&amp;IF(LEN(H125)&lt;&gt;6,"HS-Code 6-stellig prüfen; ","")&amp;IF(AND(I125&lt;&gt;"",LEN(I125)&lt;&gt;10),"TARIC 10-stellig prüfen; ","")&amp;IF(AND(I125&lt;&gt;"",LEFT(I125,6)&lt;&gt;H125),"TARIC passt nicht zu HS-Code; ","")&amp;IF(AND(C125&lt;&gt;"",LEN(C125)&lt;&gt;8,LEN(C125)&lt;&gt;12,LEN(C125)&lt;&gt;13,LEN(C125)&lt;&gt;14),"GTIN-Länge prüfen; ","")&amp;IF(OR(G125="J",G125="N"),"","Präferenz J/N wählen; ")&amp;IF(N(J125)&lt;=0,"Warenwert fehlt; ",""))))</f>
        <v/>
      </c>
    </row>
    <row r="126">
      <c r="A126" s="23" t="n"/>
      <c r="B126" s="23" t="n"/>
      <c r="C126" s="23" t="n"/>
      <c r="D126" s="20">
        <f>IF(A126="","",IF(C126="","Y081",""))</f>
        <v/>
      </c>
      <c r="E126" s="24" t="n"/>
      <c r="F126" s="23" t="n"/>
      <c r="G126" s="23" t="n"/>
      <c r="H126" s="23" t="n"/>
      <c r="I126" s="23" t="n"/>
      <c r="J126" s="12" t="n"/>
      <c r="K126" s="25" t="n"/>
      <c r="L126" s="8">
        <f>IF(A126="","",IF(LEN(TRIM(IF(B126="","Herstellerreferenz fehlt; ","")&amp;IF(E126="","Beschreibung fehlt; ",IF(COUNTIF(Generisch,TRIM(E126))&gt;0,"Beschreibung zu allgemein; ",""))&amp;IF(OR(LEN(F126)&lt;&gt;2,UPPER(F126)="EU"),"Ursprungsland konkret angeben; ","")&amp;IF(LEN(H126)&lt;&gt;6,"HS-Code 6-stellig prüfen; ","")&amp;IF(AND(I126&lt;&gt;"",LEN(I126)&lt;&gt;10),"TARIC 10-stellig prüfen; ","")&amp;IF(AND(I126&lt;&gt;"",LEFT(I126,6)&lt;&gt;H126),"TARIC passt nicht zu HS-Code; ","")&amp;IF(AND(C126&lt;&gt;"",LEN(C126)&lt;&gt;8,LEN(C126)&lt;&gt;12,LEN(C126)&lt;&gt;13,LEN(C126)&lt;&gt;14),"GTIN-Länge prüfen; ","")&amp;IF(OR(G126="J",G126="N"),"","Präferenz J/N wählen; ")&amp;IF(N(J126)&lt;=0,"Warenwert fehlt; ","")))=0,"OK",TRIM(IF(B126="","Herstellerreferenz fehlt; ","")&amp;IF(E126="","Beschreibung fehlt; ",IF(COUNTIF(Generisch,TRIM(E126))&gt;0,"Beschreibung zu allgemein; ",""))&amp;IF(OR(LEN(F126)&lt;&gt;2,UPPER(F126)="EU"),"Ursprungsland konkret angeben; ","")&amp;IF(LEN(H126)&lt;&gt;6,"HS-Code 6-stellig prüfen; ","")&amp;IF(AND(I126&lt;&gt;"",LEN(I126)&lt;&gt;10),"TARIC 10-stellig prüfen; ","")&amp;IF(AND(I126&lt;&gt;"",LEFT(I126,6)&lt;&gt;H126),"TARIC passt nicht zu HS-Code; ","")&amp;IF(AND(C126&lt;&gt;"",LEN(C126)&lt;&gt;8,LEN(C126)&lt;&gt;12,LEN(C126)&lt;&gt;13,LEN(C126)&lt;&gt;14),"GTIN-Länge prüfen; ","")&amp;IF(OR(G126="J",G126="N"),"","Präferenz J/N wählen; ")&amp;IF(N(J126)&lt;=0,"Warenwert fehlt; ",""))))</f>
        <v/>
      </c>
    </row>
    <row r="127">
      <c r="A127" s="23" t="n"/>
      <c r="B127" s="23" t="n"/>
      <c r="C127" s="23" t="n"/>
      <c r="D127" s="20">
        <f>IF(A127="","",IF(C127="","Y081",""))</f>
        <v/>
      </c>
      <c r="E127" s="24" t="n"/>
      <c r="F127" s="23" t="n"/>
      <c r="G127" s="23" t="n"/>
      <c r="H127" s="23" t="n"/>
      <c r="I127" s="23" t="n"/>
      <c r="J127" s="12" t="n"/>
      <c r="K127" s="25" t="n"/>
      <c r="L127" s="8">
        <f>IF(A127="","",IF(LEN(TRIM(IF(B127="","Herstellerreferenz fehlt; ","")&amp;IF(E127="","Beschreibung fehlt; ",IF(COUNTIF(Generisch,TRIM(E127))&gt;0,"Beschreibung zu allgemein; ",""))&amp;IF(OR(LEN(F127)&lt;&gt;2,UPPER(F127)="EU"),"Ursprungsland konkret angeben; ","")&amp;IF(LEN(H127)&lt;&gt;6,"HS-Code 6-stellig prüfen; ","")&amp;IF(AND(I127&lt;&gt;"",LEN(I127)&lt;&gt;10),"TARIC 10-stellig prüfen; ","")&amp;IF(AND(I127&lt;&gt;"",LEFT(I127,6)&lt;&gt;H127),"TARIC passt nicht zu HS-Code; ","")&amp;IF(AND(C127&lt;&gt;"",LEN(C127)&lt;&gt;8,LEN(C127)&lt;&gt;12,LEN(C127)&lt;&gt;13,LEN(C127)&lt;&gt;14),"GTIN-Länge prüfen; ","")&amp;IF(OR(G127="J",G127="N"),"","Präferenz J/N wählen; ")&amp;IF(N(J127)&lt;=0,"Warenwert fehlt; ","")))=0,"OK",TRIM(IF(B127="","Herstellerreferenz fehlt; ","")&amp;IF(E127="","Beschreibung fehlt; ",IF(COUNTIF(Generisch,TRIM(E127))&gt;0,"Beschreibung zu allgemein; ",""))&amp;IF(OR(LEN(F127)&lt;&gt;2,UPPER(F127)="EU"),"Ursprungsland konkret angeben; ","")&amp;IF(LEN(H127)&lt;&gt;6,"HS-Code 6-stellig prüfen; ","")&amp;IF(AND(I127&lt;&gt;"",LEN(I127)&lt;&gt;10),"TARIC 10-stellig prüfen; ","")&amp;IF(AND(I127&lt;&gt;"",LEFT(I127,6)&lt;&gt;H127),"TARIC passt nicht zu HS-Code; ","")&amp;IF(AND(C127&lt;&gt;"",LEN(C127)&lt;&gt;8,LEN(C127)&lt;&gt;12,LEN(C127)&lt;&gt;13,LEN(C127)&lt;&gt;14),"GTIN-Länge prüfen; ","")&amp;IF(OR(G127="J",G127="N"),"","Präferenz J/N wählen; ")&amp;IF(N(J127)&lt;=0,"Warenwert fehlt; ",""))))</f>
        <v/>
      </c>
    </row>
    <row r="128">
      <c r="A128" s="23" t="n"/>
      <c r="B128" s="23" t="n"/>
      <c r="C128" s="23" t="n"/>
      <c r="D128" s="20">
        <f>IF(A128="","",IF(C128="","Y081",""))</f>
        <v/>
      </c>
      <c r="E128" s="24" t="n"/>
      <c r="F128" s="23" t="n"/>
      <c r="G128" s="23" t="n"/>
      <c r="H128" s="23" t="n"/>
      <c r="I128" s="23" t="n"/>
      <c r="J128" s="12" t="n"/>
      <c r="K128" s="25" t="n"/>
      <c r="L128" s="8">
        <f>IF(A128="","",IF(LEN(TRIM(IF(B128="","Herstellerreferenz fehlt; ","")&amp;IF(E128="","Beschreibung fehlt; ",IF(COUNTIF(Generisch,TRIM(E128))&gt;0,"Beschreibung zu allgemein; ",""))&amp;IF(OR(LEN(F128)&lt;&gt;2,UPPER(F128)="EU"),"Ursprungsland konkret angeben; ","")&amp;IF(LEN(H128)&lt;&gt;6,"HS-Code 6-stellig prüfen; ","")&amp;IF(AND(I128&lt;&gt;"",LEN(I128)&lt;&gt;10),"TARIC 10-stellig prüfen; ","")&amp;IF(AND(I128&lt;&gt;"",LEFT(I128,6)&lt;&gt;H128),"TARIC passt nicht zu HS-Code; ","")&amp;IF(AND(C128&lt;&gt;"",LEN(C128)&lt;&gt;8,LEN(C128)&lt;&gt;12,LEN(C128)&lt;&gt;13,LEN(C128)&lt;&gt;14),"GTIN-Länge prüfen; ","")&amp;IF(OR(G128="J",G128="N"),"","Präferenz J/N wählen; ")&amp;IF(N(J128)&lt;=0,"Warenwert fehlt; ","")))=0,"OK",TRIM(IF(B128="","Herstellerreferenz fehlt; ","")&amp;IF(E128="","Beschreibung fehlt; ",IF(COUNTIF(Generisch,TRIM(E128))&gt;0,"Beschreibung zu allgemein; ",""))&amp;IF(OR(LEN(F128)&lt;&gt;2,UPPER(F128)="EU"),"Ursprungsland konkret angeben; ","")&amp;IF(LEN(H128)&lt;&gt;6,"HS-Code 6-stellig prüfen; ","")&amp;IF(AND(I128&lt;&gt;"",LEN(I128)&lt;&gt;10),"TARIC 10-stellig prüfen; ","")&amp;IF(AND(I128&lt;&gt;"",LEFT(I128,6)&lt;&gt;H128),"TARIC passt nicht zu HS-Code; ","")&amp;IF(AND(C128&lt;&gt;"",LEN(C128)&lt;&gt;8,LEN(C128)&lt;&gt;12,LEN(C128)&lt;&gt;13,LEN(C128)&lt;&gt;14),"GTIN-Länge prüfen; ","")&amp;IF(OR(G128="J",G128="N"),"","Präferenz J/N wählen; ")&amp;IF(N(J128)&lt;=0,"Warenwert fehlt; ",""))))</f>
        <v/>
      </c>
    </row>
    <row r="129">
      <c r="A129" s="23" t="n"/>
      <c r="B129" s="23" t="n"/>
      <c r="C129" s="23" t="n"/>
      <c r="D129" s="20">
        <f>IF(A129="","",IF(C129="","Y081",""))</f>
        <v/>
      </c>
      <c r="E129" s="24" t="n"/>
      <c r="F129" s="23" t="n"/>
      <c r="G129" s="23" t="n"/>
      <c r="H129" s="23" t="n"/>
      <c r="I129" s="23" t="n"/>
      <c r="J129" s="12" t="n"/>
      <c r="K129" s="25" t="n"/>
      <c r="L129" s="8">
        <f>IF(A129="","",IF(LEN(TRIM(IF(B129="","Herstellerreferenz fehlt; ","")&amp;IF(E129="","Beschreibung fehlt; ",IF(COUNTIF(Generisch,TRIM(E129))&gt;0,"Beschreibung zu allgemein; ",""))&amp;IF(OR(LEN(F129)&lt;&gt;2,UPPER(F129)="EU"),"Ursprungsland konkret angeben; ","")&amp;IF(LEN(H129)&lt;&gt;6,"HS-Code 6-stellig prüfen; ","")&amp;IF(AND(I129&lt;&gt;"",LEN(I129)&lt;&gt;10),"TARIC 10-stellig prüfen; ","")&amp;IF(AND(I129&lt;&gt;"",LEFT(I129,6)&lt;&gt;H129),"TARIC passt nicht zu HS-Code; ","")&amp;IF(AND(C129&lt;&gt;"",LEN(C129)&lt;&gt;8,LEN(C129)&lt;&gt;12,LEN(C129)&lt;&gt;13,LEN(C129)&lt;&gt;14),"GTIN-Länge prüfen; ","")&amp;IF(OR(G129="J",G129="N"),"","Präferenz J/N wählen; ")&amp;IF(N(J129)&lt;=0,"Warenwert fehlt; ","")))=0,"OK",TRIM(IF(B129="","Herstellerreferenz fehlt; ","")&amp;IF(E129="","Beschreibung fehlt; ",IF(COUNTIF(Generisch,TRIM(E129))&gt;0,"Beschreibung zu allgemein; ",""))&amp;IF(OR(LEN(F129)&lt;&gt;2,UPPER(F129)="EU"),"Ursprungsland konkret angeben; ","")&amp;IF(LEN(H129)&lt;&gt;6,"HS-Code 6-stellig prüfen; ","")&amp;IF(AND(I129&lt;&gt;"",LEN(I129)&lt;&gt;10),"TARIC 10-stellig prüfen; ","")&amp;IF(AND(I129&lt;&gt;"",LEFT(I129,6)&lt;&gt;H129),"TARIC passt nicht zu HS-Code; ","")&amp;IF(AND(C129&lt;&gt;"",LEN(C129)&lt;&gt;8,LEN(C129)&lt;&gt;12,LEN(C129)&lt;&gt;13,LEN(C129)&lt;&gt;14),"GTIN-Länge prüfen; ","")&amp;IF(OR(G129="J",G129="N"),"","Präferenz J/N wählen; ")&amp;IF(N(J129)&lt;=0,"Warenwert fehlt; ",""))))</f>
        <v/>
      </c>
    </row>
    <row r="130">
      <c r="A130" s="23" t="n"/>
      <c r="B130" s="23" t="n"/>
      <c r="C130" s="23" t="n"/>
      <c r="D130" s="20">
        <f>IF(A130="","",IF(C130="","Y081",""))</f>
        <v/>
      </c>
      <c r="E130" s="24" t="n"/>
      <c r="F130" s="23" t="n"/>
      <c r="G130" s="23" t="n"/>
      <c r="H130" s="23" t="n"/>
      <c r="I130" s="23" t="n"/>
      <c r="J130" s="12" t="n"/>
      <c r="K130" s="25" t="n"/>
      <c r="L130" s="8">
        <f>IF(A130="","",IF(LEN(TRIM(IF(B130="","Herstellerreferenz fehlt; ","")&amp;IF(E130="","Beschreibung fehlt; ",IF(COUNTIF(Generisch,TRIM(E130))&gt;0,"Beschreibung zu allgemein; ",""))&amp;IF(OR(LEN(F130)&lt;&gt;2,UPPER(F130)="EU"),"Ursprungsland konkret angeben; ","")&amp;IF(LEN(H130)&lt;&gt;6,"HS-Code 6-stellig prüfen; ","")&amp;IF(AND(I130&lt;&gt;"",LEN(I130)&lt;&gt;10),"TARIC 10-stellig prüfen; ","")&amp;IF(AND(I130&lt;&gt;"",LEFT(I130,6)&lt;&gt;H130),"TARIC passt nicht zu HS-Code; ","")&amp;IF(AND(C130&lt;&gt;"",LEN(C130)&lt;&gt;8,LEN(C130)&lt;&gt;12,LEN(C130)&lt;&gt;13,LEN(C130)&lt;&gt;14),"GTIN-Länge prüfen; ","")&amp;IF(OR(G130="J",G130="N"),"","Präferenz J/N wählen; ")&amp;IF(N(J130)&lt;=0,"Warenwert fehlt; ","")))=0,"OK",TRIM(IF(B130="","Herstellerreferenz fehlt; ","")&amp;IF(E130="","Beschreibung fehlt; ",IF(COUNTIF(Generisch,TRIM(E130))&gt;0,"Beschreibung zu allgemein; ",""))&amp;IF(OR(LEN(F130)&lt;&gt;2,UPPER(F130)="EU"),"Ursprungsland konkret angeben; ","")&amp;IF(LEN(H130)&lt;&gt;6,"HS-Code 6-stellig prüfen; ","")&amp;IF(AND(I130&lt;&gt;"",LEN(I130)&lt;&gt;10),"TARIC 10-stellig prüfen; ","")&amp;IF(AND(I130&lt;&gt;"",LEFT(I130,6)&lt;&gt;H130),"TARIC passt nicht zu HS-Code; ","")&amp;IF(AND(C130&lt;&gt;"",LEN(C130)&lt;&gt;8,LEN(C130)&lt;&gt;12,LEN(C130)&lt;&gt;13,LEN(C130)&lt;&gt;14),"GTIN-Länge prüfen; ","")&amp;IF(OR(G130="J",G130="N"),"","Präferenz J/N wählen; ")&amp;IF(N(J130)&lt;=0,"Warenwert fehlt; ",""))))</f>
        <v/>
      </c>
    </row>
    <row r="131">
      <c r="A131" s="23" t="n"/>
      <c r="B131" s="23" t="n"/>
      <c r="C131" s="23" t="n"/>
      <c r="D131" s="20">
        <f>IF(A131="","",IF(C131="","Y081",""))</f>
        <v/>
      </c>
      <c r="E131" s="24" t="n"/>
      <c r="F131" s="23" t="n"/>
      <c r="G131" s="23" t="n"/>
      <c r="H131" s="23" t="n"/>
      <c r="I131" s="23" t="n"/>
      <c r="J131" s="12" t="n"/>
      <c r="K131" s="25" t="n"/>
      <c r="L131" s="8">
        <f>IF(A131="","",IF(LEN(TRIM(IF(B131="","Herstellerreferenz fehlt; ","")&amp;IF(E131="","Beschreibung fehlt; ",IF(COUNTIF(Generisch,TRIM(E131))&gt;0,"Beschreibung zu allgemein; ",""))&amp;IF(OR(LEN(F131)&lt;&gt;2,UPPER(F131)="EU"),"Ursprungsland konkret angeben; ","")&amp;IF(LEN(H131)&lt;&gt;6,"HS-Code 6-stellig prüfen; ","")&amp;IF(AND(I131&lt;&gt;"",LEN(I131)&lt;&gt;10),"TARIC 10-stellig prüfen; ","")&amp;IF(AND(I131&lt;&gt;"",LEFT(I131,6)&lt;&gt;H131),"TARIC passt nicht zu HS-Code; ","")&amp;IF(AND(C131&lt;&gt;"",LEN(C131)&lt;&gt;8,LEN(C131)&lt;&gt;12,LEN(C131)&lt;&gt;13,LEN(C131)&lt;&gt;14),"GTIN-Länge prüfen; ","")&amp;IF(OR(G131="J",G131="N"),"","Präferenz J/N wählen; ")&amp;IF(N(J131)&lt;=0,"Warenwert fehlt; ","")))=0,"OK",TRIM(IF(B131="","Herstellerreferenz fehlt; ","")&amp;IF(E131="","Beschreibung fehlt; ",IF(COUNTIF(Generisch,TRIM(E131))&gt;0,"Beschreibung zu allgemein; ",""))&amp;IF(OR(LEN(F131)&lt;&gt;2,UPPER(F131)="EU"),"Ursprungsland konkret angeben; ","")&amp;IF(LEN(H131)&lt;&gt;6,"HS-Code 6-stellig prüfen; ","")&amp;IF(AND(I131&lt;&gt;"",LEN(I131)&lt;&gt;10),"TARIC 10-stellig prüfen; ","")&amp;IF(AND(I131&lt;&gt;"",LEFT(I131,6)&lt;&gt;H131),"TARIC passt nicht zu HS-Code; ","")&amp;IF(AND(C131&lt;&gt;"",LEN(C131)&lt;&gt;8,LEN(C131)&lt;&gt;12,LEN(C131)&lt;&gt;13,LEN(C131)&lt;&gt;14),"GTIN-Länge prüfen; ","")&amp;IF(OR(G131="J",G131="N"),"","Präferenz J/N wählen; ")&amp;IF(N(J131)&lt;=0,"Warenwert fehlt; ",""))))</f>
        <v/>
      </c>
    </row>
    <row r="132">
      <c r="A132" s="23" t="n"/>
      <c r="B132" s="23" t="n"/>
      <c r="C132" s="23" t="n"/>
      <c r="D132" s="20">
        <f>IF(A132="","",IF(C132="","Y081",""))</f>
        <v/>
      </c>
      <c r="E132" s="24" t="n"/>
      <c r="F132" s="23" t="n"/>
      <c r="G132" s="23" t="n"/>
      <c r="H132" s="23" t="n"/>
      <c r="I132" s="23" t="n"/>
      <c r="J132" s="12" t="n"/>
      <c r="K132" s="25" t="n"/>
      <c r="L132" s="8">
        <f>IF(A132="","",IF(LEN(TRIM(IF(B132="","Herstellerreferenz fehlt; ","")&amp;IF(E132="","Beschreibung fehlt; ",IF(COUNTIF(Generisch,TRIM(E132))&gt;0,"Beschreibung zu allgemein; ",""))&amp;IF(OR(LEN(F132)&lt;&gt;2,UPPER(F132)="EU"),"Ursprungsland konkret angeben; ","")&amp;IF(LEN(H132)&lt;&gt;6,"HS-Code 6-stellig prüfen; ","")&amp;IF(AND(I132&lt;&gt;"",LEN(I132)&lt;&gt;10),"TARIC 10-stellig prüfen; ","")&amp;IF(AND(I132&lt;&gt;"",LEFT(I132,6)&lt;&gt;H132),"TARIC passt nicht zu HS-Code; ","")&amp;IF(AND(C132&lt;&gt;"",LEN(C132)&lt;&gt;8,LEN(C132)&lt;&gt;12,LEN(C132)&lt;&gt;13,LEN(C132)&lt;&gt;14),"GTIN-Länge prüfen; ","")&amp;IF(OR(G132="J",G132="N"),"","Präferenz J/N wählen; ")&amp;IF(N(J132)&lt;=0,"Warenwert fehlt; ","")))=0,"OK",TRIM(IF(B132="","Herstellerreferenz fehlt; ","")&amp;IF(E132="","Beschreibung fehlt; ",IF(COUNTIF(Generisch,TRIM(E132))&gt;0,"Beschreibung zu allgemein; ",""))&amp;IF(OR(LEN(F132)&lt;&gt;2,UPPER(F132)="EU"),"Ursprungsland konkret angeben; ","")&amp;IF(LEN(H132)&lt;&gt;6,"HS-Code 6-stellig prüfen; ","")&amp;IF(AND(I132&lt;&gt;"",LEN(I132)&lt;&gt;10),"TARIC 10-stellig prüfen; ","")&amp;IF(AND(I132&lt;&gt;"",LEFT(I132,6)&lt;&gt;H132),"TARIC passt nicht zu HS-Code; ","")&amp;IF(AND(C132&lt;&gt;"",LEN(C132)&lt;&gt;8,LEN(C132)&lt;&gt;12,LEN(C132)&lt;&gt;13,LEN(C132)&lt;&gt;14),"GTIN-Länge prüfen; ","")&amp;IF(OR(G132="J",G132="N"),"","Präferenz J/N wählen; ")&amp;IF(N(J132)&lt;=0,"Warenwert fehlt; ",""))))</f>
        <v/>
      </c>
    </row>
    <row r="133">
      <c r="A133" s="23" t="n"/>
      <c r="B133" s="23" t="n"/>
      <c r="C133" s="23" t="n"/>
      <c r="D133" s="20">
        <f>IF(A133="","",IF(C133="","Y081",""))</f>
        <v/>
      </c>
      <c r="E133" s="24" t="n"/>
      <c r="F133" s="23" t="n"/>
      <c r="G133" s="23" t="n"/>
      <c r="H133" s="23" t="n"/>
      <c r="I133" s="23" t="n"/>
      <c r="J133" s="12" t="n"/>
      <c r="K133" s="25" t="n"/>
      <c r="L133" s="8">
        <f>IF(A133="","",IF(LEN(TRIM(IF(B133="","Herstellerreferenz fehlt; ","")&amp;IF(E133="","Beschreibung fehlt; ",IF(COUNTIF(Generisch,TRIM(E133))&gt;0,"Beschreibung zu allgemein; ",""))&amp;IF(OR(LEN(F133)&lt;&gt;2,UPPER(F133)="EU"),"Ursprungsland konkret angeben; ","")&amp;IF(LEN(H133)&lt;&gt;6,"HS-Code 6-stellig prüfen; ","")&amp;IF(AND(I133&lt;&gt;"",LEN(I133)&lt;&gt;10),"TARIC 10-stellig prüfen; ","")&amp;IF(AND(I133&lt;&gt;"",LEFT(I133,6)&lt;&gt;H133),"TARIC passt nicht zu HS-Code; ","")&amp;IF(AND(C133&lt;&gt;"",LEN(C133)&lt;&gt;8,LEN(C133)&lt;&gt;12,LEN(C133)&lt;&gt;13,LEN(C133)&lt;&gt;14),"GTIN-Länge prüfen; ","")&amp;IF(OR(G133="J",G133="N"),"","Präferenz J/N wählen; ")&amp;IF(N(J133)&lt;=0,"Warenwert fehlt; ","")))=0,"OK",TRIM(IF(B133="","Herstellerreferenz fehlt; ","")&amp;IF(E133="","Beschreibung fehlt; ",IF(COUNTIF(Generisch,TRIM(E133))&gt;0,"Beschreibung zu allgemein; ",""))&amp;IF(OR(LEN(F133)&lt;&gt;2,UPPER(F133)="EU"),"Ursprungsland konkret angeben; ","")&amp;IF(LEN(H133)&lt;&gt;6,"HS-Code 6-stellig prüfen; ","")&amp;IF(AND(I133&lt;&gt;"",LEN(I133)&lt;&gt;10),"TARIC 10-stellig prüfen; ","")&amp;IF(AND(I133&lt;&gt;"",LEFT(I133,6)&lt;&gt;H133),"TARIC passt nicht zu HS-Code; ","")&amp;IF(AND(C133&lt;&gt;"",LEN(C133)&lt;&gt;8,LEN(C133)&lt;&gt;12,LEN(C133)&lt;&gt;13,LEN(C133)&lt;&gt;14),"GTIN-Länge prüfen; ","")&amp;IF(OR(G133="J",G133="N"),"","Präferenz J/N wählen; ")&amp;IF(N(J133)&lt;=0,"Warenwert fehlt; ",""))))</f>
        <v/>
      </c>
    </row>
    <row r="134">
      <c r="A134" s="23" t="n"/>
      <c r="B134" s="23" t="n"/>
      <c r="C134" s="23" t="n"/>
      <c r="D134" s="20">
        <f>IF(A134="","",IF(C134="","Y081",""))</f>
        <v/>
      </c>
      <c r="E134" s="24" t="n"/>
      <c r="F134" s="23" t="n"/>
      <c r="G134" s="23" t="n"/>
      <c r="H134" s="23" t="n"/>
      <c r="I134" s="23" t="n"/>
      <c r="J134" s="12" t="n"/>
      <c r="K134" s="25" t="n"/>
      <c r="L134" s="8">
        <f>IF(A134="","",IF(LEN(TRIM(IF(B134="","Herstellerreferenz fehlt; ","")&amp;IF(E134="","Beschreibung fehlt; ",IF(COUNTIF(Generisch,TRIM(E134))&gt;0,"Beschreibung zu allgemein; ",""))&amp;IF(OR(LEN(F134)&lt;&gt;2,UPPER(F134)="EU"),"Ursprungsland konkret angeben; ","")&amp;IF(LEN(H134)&lt;&gt;6,"HS-Code 6-stellig prüfen; ","")&amp;IF(AND(I134&lt;&gt;"",LEN(I134)&lt;&gt;10),"TARIC 10-stellig prüfen; ","")&amp;IF(AND(I134&lt;&gt;"",LEFT(I134,6)&lt;&gt;H134),"TARIC passt nicht zu HS-Code; ","")&amp;IF(AND(C134&lt;&gt;"",LEN(C134)&lt;&gt;8,LEN(C134)&lt;&gt;12,LEN(C134)&lt;&gt;13,LEN(C134)&lt;&gt;14),"GTIN-Länge prüfen; ","")&amp;IF(OR(G134="J",G134="N"),"","Präferenz J/N wählen; ")&amp;IF(N(J134)&lt;=0,"Warenwert fehlt; ","")))=0,"OK",TRIM(IF(B134="","Herstellerreferenz fehlt; ","")&amp;IF(E134="","Beschreibung fehlt; ",IF(COUNTIF(Generisch,TRIM(E134))&gt;0,"Beschreibung zu allgemein; ",""))&amp;IF(OR(LEN(F134)&lt;&gt;2,UPPER(F134)="EU"),"Ursprungsland konkret angeben; ","")&amp;IF(LEN(H134)&lt;&gt;6,"HS-Code 6-stellig prüfen; ","")&amp;IF(AND(I134&lt;&gt;"",LEN(I134)&lt;&gt;10),"TARIC 10-stellig prüfen; ","")&amp;IF(AND(I134&lt;&gt;"",LEFT(I134,6)&lt;&gt;H134),"TARIC passt nicht zu HS-Code; ","")&amp;IF(AND(C134&lt;&gt;"",LEN(C134)&lt;&gt;8,LEN(C134)&lt;&gt;12,LEN(C134)&lt;&gt;13,LEN(C134)&lt;&gt;14),"GTIN-Länge prüfen; ","")&amp;IF(OR(G134="J",G134="N"),"","Präferenz J/N wählen; ")&amp;IF(N(J134)&lt;=0,"Warenwert fehlt; ",""))))</f>
        <v/>
      </c>
    </row>
    <row r="135">
      <c r="A135" s="23" t="n"/>
      <c r="B135" s="23" t="n"/>
      <c r="C135" s="23" t="n"/>
      <c r="D135" s="20">
        <f>IF(A135="","",IF(C135="","Y081",""))</f>
        <v/>
      </c>
      <c r="E135" s="24" t="n"/>
      <c r="F135" s="23" t="n"/>
      <c r="G135" s="23" t="n"/>
      <c r="H135" s="23" t="n"/>
      <c r="I135" s="23" t="n"/>
      <c r="J135" s="12" t="n"/>
      <c r="K135" s="25" t="n"/>
      <c r="L135" s="8">
        <f>IF(A135="","",IF(LEN(TRIM(IF(B135="","Herstellerreferenz fehlt; ","")&amp;IF(E135="","Beschreibung fehlt; ",IF(COUNTIF(Generisch,TRIM(E135))&gt;0,"Beschreibung zu allgemein; ",""))&amp;IF(OR(LEN(F135)&lt;&gt;2,UPPER(F135)="EU"),"Ursprungsland konkret angeben; ","")&amp;IF(LEN(H135)&lt;&gt;6,"HS-Code 6-stellig prüfen; ","")&amp;IF(AND(I135&lt;&gt;"",LEN(I135)&lt;&gt;10),"TARIC 10-stellig prüfen; ","")&amp;IF(AND(I135&lt;&gt;"",LEFT(I135,6)&lt;&gt;H135),"TARIC passt nicht zu HS-Code; ","")&amp;IF(AND(C135&lt;&gt;"",LEN(C135)&lt;&gt;8,LEN(C135)&lt;&gt;12,LEN(C135)&lt;&gt;13,LEN(C135)&lt;&gt;14),"GTIN-Länge prüfen; ","")&amp;IF(OR(G135="J",G135="N"),"","Präferenz J/N wählen; ")&amp;IF(N(J135)&lt;=0,"Warenwert fehlt; ","")))=0,"OK",TRIM(IF(B135="","Herstellerreferenz fehlt; ","")&amp;IF(E135="","Beschreibung fehlt; ",IF(COUNTIF(Generisch,TRIM(E135))&gt;0,"Beschreibung zu allgemein; ",""))&amp;IF(OR(LEN(F135)&lt;&gt;2,UPPER(F135)="EU"),"Ursprungsland konkret angeben; ","")&amp;IF(LEN(H135)&lt;&gt;6,"HS-Code 6-stellig prüfen; ","")&amp;IF(AND(I135&lt;&gt;"",LEN(I135)&lt;&gt;10),"TARIC 10-stellig prüfen; ","")&amp;IF(AND(I135&lt;&gt;"",LEFT(I135,6)&lt;&gt;H135),"TARIC passt nicht zu HS-Code; ","")&amp;IF(AND(C135&lt;&gt;"",LEN(C135)&lt;&gt;8,LEN(C135)&lt;&gt;12,LEN(C135)&lt;&gt;13,LEN(C135)&lt;&gt;14),"GTIN-Länge prüfen; ","")&amp;IF(OR(G135="J",G135="N"),"","Präferenz J/N wählen; ")&amp;IF(N(J135)&lt;=0,"Warenwert fehlt; ",""))))</f>
        <v/>
      </c>
    </row>
    <row r="136">
      <c r="A136" s="23" t="n"/>
      <c r="B136" s="23" t="n"/>
      <c r="C136" s="23" t="n"/>
      <c r="D136" s="20">
        <f>IF(A136="","",IF(C136="","Y081",""))</f>
        <v/>
      </c>
      <c r="E136" s="24" t="n"/>
      <c r="F136" s="23" t="n"/>
      <c r="G136" s="23" t="n"/>
      <c r="H136" s="23" t="n"/>
      <c r="I136" s="23" t="n"/>
      <c r="J136" s="12" t="n"/>
      <c r="K136" s="25" t="n"/>
      <c r="L136" s="8">
        <f>IF(A136="","",IF(LEN(TRIM(IF(B136="","Herstellerreferenz fehlt; ","")&amp;IF(E136="","Beschreibung fehlt; ",IF(COUNTIF(Generisch,TRIM(E136))&gt;0,"Beschreibung zu allgemein; ",""))&amp;IF(OR(LEN(F136)&lt;&gt;2,UPPER(F136)="EU"),"Ursprungsland konkret angeben; ","")&amp;IF(LEN(H136)&lt;&gt;6,"HS-Code 6-stellig prüfen; ","")&amp;IF(AND(I136&lt;&gt;"",LEN(I136)&lt;&gt;10),"TARIC 10-stellig prüfen; ","")&amp;IF(AND(I136&lt;&gt;"",LEFT(I136,6)&lt;&gt;H136),"TARIC passt nicht zu HS-Code; ","")&amp;IF(AND(C136&lt;&gt;"",LEN(C136)&lt;&gt;8,LEN(C136)&lt;&gt;12,LEN(C136)&lt;&gt;13,LEN(C136)&lt;&gt;14),"GTIN-Länge prüfen; ","")&amp;IF(OR(G136="J",G136="N"),"","Präferenz J/N wählen; ")&amp;IF(N(J136)&lt;=0,"Warenwert fehlt; ","")))=0,"OK",TRIM(IF(B136="","Herstellerreferenz fehlt; ","")&amp;IF(E136="","Beschreibung fehlt; ",IF(COUNTIF(Generisch,TRIM(E136))&gt;0,"Beschreibung zu allgemein; ",""))&amp;IF(OR(LEN(F136)&lt;&gt;2,UPPER(F136)="EU"),"Ursprungsland konkret angeben; ","")&amp;IF(LEN(H136)&lt;&gt;6,"HS-Code 6-stellig prüfen; ","")&amp;IF(AND(I136&lt;&gt;"",LEN(I136)&lt;&gt;10),"TARIC 10-stellig prüfen; ","")&amp;IF(AND(I136&lt;&gt;"",LEFT(I136,6)&lt;&gt;H136),"TARIC passt nicht zu HS-Code; ","")&amp;IF(AND(C136&lt;&gt;"",LEN(C136)&lt;&gt;8,LEN(C136)&lt;&gt;12,LEN(C136)&lt;&gt;13,LEN(C136)&lt;&gt;14),"GTIN-Länge prüfen; ","")&amp;IF(OR(G136="J",G136="N"),"","Präferenz J/N wählen; ")&amp;IF(N(J136)&lt;=0,"Warenwert fehlt; ",""))))</f>
        <v/>
      </c>
    </row>
    <row r="137">
      <c r="A137" s="23" t="n"/>
      <c r="B137" s="23" t="n"/>
      <c r="C137" s="23" t="n"/>
      <c r="D137" s="20">
        <f>IF(A137="","",IF(C137="","Y081",""))</f>
        <v/>
      </c>
      <c r="E137" s="24" t="n"/>
      <c r="F137" s="23" t="n"/>
      <c r="G137" s="23" t="n"/>
      <c r="H137" s="23" t="n"/>
      <c r="I137" s="23" t="n"/>
      <c r="J137" s="12" t="n"/>
      <c r="K137" s="25" t="n"/>
      <c r="L137" s="8">
        <f>IF(A137="","",IF(LEN(TRIM(IF(B137="","Herstellerreferenz fehlt; ","")&amp;IF(E137="","Beschreibung fehlt; ",IF(COUNTIF(Generisch,TRIM(E137))&gt;0,"Beschreibung zu allgemein; ",""))&amp;IF(OR(LEN(F137)&lt;&gt;2,UPPER(F137)="EU"),"Ursprungsland konkret angeben; ","")&amp;IF(LEN(H137)&lt;&gt;6,"HS-Code 6-stellig prüfen; ","")&amp;IF(AND(I137&lt;&gt;"",LEN(I137)&lt;&gt;10),"TARIC 10-stellig prüfen; ","")&amp;IF(AND(I137&lt;&gt;"",LEFT(I137,6)&lt;&gt;H137),"TARIC passt nicht zu HS-Code; ","")&amp;IF(AND(C137&lt;&gt;"",LEN(C137)&lt;&gt;8,LEN(C137)&lt;&gt;12,LEN(C137)&lt;&gt;13,LEN(C137)&lt;&gt;14),"GTIN-Länge prüfen; ","")&amp;IF(OR(G137="J",G137="N"),"","Präferenz J/N wählen; ")&amp;IF(N(J137)&lt;=0,"Warenwert fehlt; ","")))=0,"OK",TRIM(IF(B137="","Herstellerreferenz fehlt; ","")&amp;IF(E137="","Beschreibung fehlt; ",IF(COUNTIF(Generisch,TRIM(E137))&gt;0,"Beschreibung zu allgemein; ",""))&amp;IF(OR(LEN(F137)&lt;&gt;2,UPPER(F137)="EU"),"Ursprungsland konkret angeben; ","")&amp;IF(LEN(H137)&lt;&gt;6,"HS-Code 6-stellig prüfen; ","")&amp;IF(AND(I137&lt;&gt;"",LEN(I137)&lt;&gt;10),"TARIC 10-stellig prüfen; ","")&amp;IF(AND(I137&lt;&gt;"",LEFT(I137,6)&lt;&gt;H137),"TARIC passt nicht zu HS-Code; ","")&amp;IF(AND(C137&lt;&gt;"",LEN(C137)&lt;&gt;8,LEN(C137)&lt;&gt;12,LEN(C137)&lt;&gt;13,LEN(C137)&lt;&gt;14),"GTIN-Länge prüfen; ","")&amp;IF(OR(G137="J",G137="N"),"","Präferenz J/N wählen; ")&amp;IF(N(J137)&lt;=0,"Warenwert fehlt; ",""))))</f>
        <v/>
      </c>
    </row>
    <row r="138">
      <c r="A138" s="23" t="n"/>
      <c r="B138" s="23" t="n"/>
      <c r="C138" s="23" t="n"/>
      <c r="D138" s="20">
        <f>IF(A138="","",IF(C138="","Y081",""))</f>
        <v/>
      </c>
      <c r="E138" s="24" t="n"/>
      <c r="F138" s="23" t="n"/>
      <c r="G138" s="23" t="n"/>
      <c r="H138" s="23" t="n"/>
      <c r="I138" s="23" t="n"/>
      <c r="J138" s="12" t="n"/>
      <c r="K138" s="25" t="n"/>
      <c r="L138" s="8">
        <f>IF(A138="","",IF(LEN(TRIM(IF(B138="","Herstellerreferenz fehlt; ","")&amp;IF(E138="","Beschreibung fehlt; ",IF(COUNTIF(Generisch,TRIM(E138))&gt;0,"Beschreibung zu allgemein; ",""))&amp;IF(OR(LEN(F138)&lt;&gt;2,UPPER(F138)="EU"),"Ursprungsland konkret angeben; ","")&amp;IF(LEN(H138)&lt;&gt;6,"HS-Code 6-stellig prüfen; ","")&amp;IF(AND(I138&lt;&gt;"",LEN(I138)&lt;&gt;10),"TARIC 10-stellig prüfen; ","")&amp;IF(AND(I138&lt;&gt;"",LEFT(I138,6)&lt;&gt;H138),"TARIC passt nicht zu HS-Code; ","")&amp;IF(AND(C138&lt;&gt;"",LEN(C138)&lt;&gt;8,LEN(C138)&lt;&gt;12,LEN(C138)&lt;&gt;13,LEN(C138)&lt;&gt;14),"GTIN-Länge prüfen; ","")&amp;IF(OR(G138="J",G138="N"),"","Präferenz J/N wählen; ")&amp;IF(N(J138)&lt;=0,"Warenwert fehlt; ","")))=0,"OK",TRIM(IF(B138="","Herstellerreferenz fehlt; ","")&amp;IF(E138="","Beschreibung fehlt; ",IF(COUNTIF(Generisch,TRIM(E138))&gt;0,"Beschreibung zu allgemein; ",""))&amp;IF(OR(LEN(F138)&lt;&gt;2,UPPER(F138)="EU"),"Ursprungsland konkret angeben; ","")&amp;IF(LEN(H138)&lt;&gt;6,"HS-Code 6-stellig prüfen; ","")&amp;IF(AND(I138&lt;&gt;"",LEN(I138)&lt;&gt;10),"TARIC 10-stellig prüfen; ","")&amp;IF(AND(I138&lt;&gt;"",LEFT(I138,6)&lt;&gt;H138),"TARIC passt nicht zu HS-Code; ","")&amp;IF(AND(C138&lt;&gt;"",LEN(C138)&lt;&gt;8,LEN(C138)&lt;&gt;12,LEN(C138)&lt;&gt;13,LEN(C138)&lt;&gt;14),"GTIN-Länge prüfen; ","")&amp;IF(OR(G138="J",G138="N"),"","Präferenz J/N wählen; ")&amp;IF(N(J138)&lt;=0,"Warenwert fehlt; ",""))))</f>
        <v/>
      </c>
    </row>
    <row r="139">
      <c r="A139" s="23" t="n"/>
      <c r="B139" s="23" t="n"/>
      <c r="C139" s="23" t="n"/>
      <c r="D139" s="20">
        <f>IF(A139="","",IF(C139="","Y081",""))</f>
        <v/>
      </c>
      <c r="E139" s="24" t="n"/>
      <c r="F139" s="23" t="n"/>
      <c r="G139" s="23" t="n"/>
      <c r="H139" s="23" t="n"/>
      <c r="I139" s="23" t="n"/>
      <c r="J139" s="12" t="n"/>
      <c r="K139" s="25" t="n"/>
      <c r="L139" s="8">
        <f>IF(A139="","",IF(LEN(TRIM(IF(B139="","Herstellerreferenz fehlt; ","")&amp;IF(E139="","Beschreibung fehlt; ",IF(COUNTIF(Generisch,TRIM(E139))&gt;0,"Beschreibung zu allgemein; ",""))&amp;IF(OR(LEN(F139)&lt;&gt;2,UPPER(F139)="EU"),"Ursprungsland konkret angeben; ","")&amp;IF(LEN(H139)&lt;&gt;6,"HS-Code 6-stellig prüfen; ","")&amp;IF(AND(I139&lt;&gt;"",LEN(I139)&lt;&gt;10),"TARIC 10-stellig prüfen; ","")&amp;IF(AND(I139&lt;&gt;"",LEFT(I139,6)&lt;&gt;H139),"TARIC passt nicht zu HS-Code; ","")&amp;IF(AND(C139&lt;&gt;"",LEN(C139)&lt;&gt;8,LEN(C139)&lt;&gt;12,LEN(C139)&lt;&gt;13,LEN(C139)&lt;&gt;14),"GTIN-Länge prüfen; ","")&amp;IF(OR(G139="J",G139="N"),"","Präferenz J/N wählen; ")&amp;IF(N(J139)&lt;=0,"Warenwert fehlt; ","")))=0,"OK",TRIM(IF(B139="","Herstellerreferenz fehlt; ","")&amp;IF(E139="","Beschreibung fehlt; ",IF(COUNTIF(Generisch,TRIM(E139))&gt;0,"Beschreibung zu allgemein; ",""))&amp;IF(OR(LEN(F139)&lt;&gt;2,UPPER(F139)="EU"),"Ursprungsland konkret angeben; ","")&amp;IF(LEN(H139)&lt;&gt;6,"HS-Code 6-stellig prüfen; ","")&amp;IF(AND(I139&lt;&gt;"",LEN(I139)&lt;&gt;10),"TARIC 10-stellig prüfen; ","")&amp;IF(AND(I139&lt;&gt;"",LEFT(I139,6)&lt;&gt;H139),"TARIC passt nicht zu HS-Code; ","")&amp;IF(AND(C139&lt;&gt;"",LEN(C139)&lt;&gt;8,LEN(C139)&lt;&gt;12,LEN(C139)&lt;&gt;13,LEN(C139)&lt;&gt;14),"GTIN-Länge prüfen; ","")&amp;IF(OR(G139="J",G139="N"),"","Präferenz J/N wählen; ")&amp;IF(N(J139)&lt;=0,"Warenwert fehlt; ",""))))</f>
        <v/>
      </c>
    </row>
    <row r="140">
      <c r="A140" s="23" t="n"/>
      <c r="B140" s="23" t="n"/>
      <c r="C140" s="23" t="n"/>
      <c r="D140" s="20">
        <f>IF(A140="","",IF(C140="","Y081",""))</f>
        <v/>
      </c>
      <c r="E140" s="24" t="n"/>
      <c r="F140" s="23" t="n"/>
      <c r="G140" s="23" t="n"/>
      <c r="H140" s="23" t="n"/>
      <c r="I140" s="23" t="n"/>
      <c r="J140" s="12" t="n"/>
      <c r="K140" s="25" t="n"/>
      <c r="L140" s="8">
        <f>IF(A140="","",IF(LEN(TRIM(IF(B140="","Herstellerreferenz fehlt; ","")&amp;IF(E140="","Beschreibung fehlt; ",IF(COUNTIF(Generisch,TRIM(E140))&gt;0,"Beschreibung zu allgemein; ",""))&amp;IF(OR(LEN(F140)&lt;&gt;2,UPPER(F140)="EU"),"Ursprungsland konkret angeben; ","")&amp;IF(LEN(H140)&lt;&gt;6,"HS-Code 6-stellig prüfen; ","")&amp;IF(AND(I140&lt;&gt;"",LEN(I140)&lt;&gt;10),"TARIC 10-stellig prüfen; ","")&amp;IF(AND(I140&lt;&gt;"",LEFT(I140,6)&lt;&gt;H140),"TARIC passt nicht zu HS-Code; ","")&amp;IF(AND(C140&lt;&gt;"",LEN(C140)&lt;&gt;8,LEN(C140)&lt;&gt;12,LEN(C140)&lt;&gt;13,LEN(C140)&lt;&gt;14),"GTIN-Länge prüfen; ","")&amp;IF(OR(G140="J",G140="N"),"","Präferenz J/N wählen; ")&amp;IF(N(J140)&lt;=0,"Warenwert fehlt; ","")))=0,"OK",TRIM(IF(B140="","Herstellerreferenz fehlt; ","")&amp;IF(E140="","Beschreibung fehlt; ",IF(COUNTIF(Generisch,TRIM(E140))&gt;0,"Beschreibung zu allgemein; ",""))&amp;IF(OR(LEN(F140)&lt;&gt;2,UPPER(F140)="EU"),"Ursprungsland konkret angeben; ","")&amp;IF(LEN(H140)&lt;&gt;6,"HS-Code 6-stellig prüfen; ","")&amp;IF(AND(I140&lt;&gt;"",LEN(I140)&lt;&gt;10),"TARIC 10-stellig prüfen; ","")&amp;IF(AND(I140&lt;&gt;"",LEFT(I140,6)&lt;&gt;H140),"TARIC passt nicht zu HS-Code; ","")&amp;IF(AND(C140&lt;&gt;"",LEN(C140)&lt;&gt;8,LEN(C140)&lt;&gt;12,LEN(C140)&lt;&gt;13,LEN(C140)&lt;&gt;14),"GTIN-Länge prüfen; ","")&amp;IF(OR(G140="J",G140="N"),"","Präferenz J/N wählen; ")&amp;IF(N(J140)&lt;=0,"Warenwert fehlt; ",""))))</f>
        <v/>
      </c>
    </row>
    <row r="141">
      <c r="A141" s="23" t="n"/>
      <c r="B141" s="23" t="n"/>
      <c r="C141" s="23" t="n"/>
      <c r="D141" s="20">
        <f>IF(A141="","",IF(C141="","Y081",""))</f>
        <v/>
      </c>
      <c r="E141" s="24" t="n"/>
      <c r="F141" s="23" t="n"/>
      <c r="G141" s="23" t="n"/>
      <c r="H141" s="23" t="n"/>
      <c r="I141" s="23" t="n"/>
      <c r="J141" s="12" t="n"/>
      <c r="K141" s="25" t="n"/>
      <c r="L141" s="8">
        <f>IF(A141="","",IF(LEN(TRIM(IF(B141="","Herstellerreferenz fehlt; ","")&amp;IF(E141="","Beschreibung fehlt; ",IF(COUNTIF(Generisch,TRIM(E141))&gt;0,"Beschreibung zu allgemein; ",""))&amp;IF(OR(LEN(F141)&lt;&gt;2,UPPER(F141)="EU"),"Ursprungsland konkret angeben; ","")&amp;IF(LEN(H141)&lt;&gt;6,"HS-Code 6-stellig prüfen; ","")&amp;IF(AND(I141&lt;&gt;"",LEN(I141)&lt;&gt;10),"TARIC 10-stellig prüfen; ","")&amp;IF(AND(I141&lt;&gt;"",LEFT(I141,6)&lt;&gt;H141),"TARIC passt nicht zu HS-Code; ","")&amp;IF(AND(C141&lt;&gt;"",LEN(C141)&lt;&gt;8,LEN(C141)&lt;&gt;12,LEN(C141)&lt;&gt;13,LEN(C141)&lt;&gt;14),"GTIN-Länge prüfen; ","")&amp;IF(OR(G141="J",G141="N"),"","Präferenz J/N wählen; ")&amp;IF(N(J141)&lt;=0,"Warenwert fehlt; ","")))=0,"OK",TRIM(IF(B141="","Herstellerreferenz fehlt; ","")&amp;IF(E141="","Beschreibung fehlt; ",IF(COUNTIF(Generisch,TRIM(E141))&gt;0,"Beschreibung zu allgemein; ",""))&amp;IF(OR(LEN(F141)&lt;&gt;2,UPPER(F141)="EU"),"Ursprungsland konkret angeben; ","")&amp;IF(LEN(H141)&lt;&gt;6,"HS-Code 6-stellig prüfen; ","")&amp;IF(AND(I141&lt;&gt;"",LEN(I141)&lt;&gt;10),"TARIC 10-stellig prüfen; ","")&amp;IF(AND(I141&lt;&gt;"",LEFT(I141,6)&lt;&gt;H141),"TARIC passt nicht zu HS-Code; ","")&amp;IF(AND(C141&lt;&gt;"",LEN(C141)&lt;&gt;8,LEN(C141)&lt;&gt;12,LEN(C141)&lt;&gt;13,LEN(C141)&lt;&gt;14),"GTIN-Länge prüfen; ","")&amp;IF(OR(G141="J",G141="N"),"","Präferenz J/N wählen; ")&amp;IF(N(J141)&lt;=0,"Warenwert fehlt; ",""))))</f>
        <v/>
      </c>
    </row>
    <row r="142">
      <c r="A142" s="23" t="n"/>
      <c r="B142" s="23" t="n"/>
      <c r="C142" s="23" t="n"/>
      <c r="D142" s="20">
        <f>IF(A142="","",IF(C142="","Y081",""))</f>
        <v/>
      </c>
      <c r="E142" s="24" t="n"/>
      <c r="F142" s="23" t="n"/>
      <c r="G142" s="23" t="n"/>
      <c r="H142" s="23" t="n"/>
      <c r="I142" s="23" t="n"/>
      <c r="J142" s="12" t="n"/>
      <c r="K142" s="25" t="n"/>
      <c r="L142" s="8">
        <f>IF(A142="","",IF(LEN(TRIM(IF(B142="","Herstellerreferenz fehlt; ","")&amp;IF(E142="","Beschreibung fehlt; ",IF(COUNTIF(Generisch,TRIM(E142))&gt;0,"Beschreibung zu allgemein; ",""))&amp;IF(OR(LEN(F142)&lt;&gt;2,UPPER(F142)="EU"),"Ursprungsland konkret angeben; ","")&amp;IF(LEN(H142)&lt;&gt;6,"HS-Code 6-stellig prüfen; ","")&amp;IF(AND(I142&lt;&gt;"",LEN(I142)&lt;&gt;10),"TARIC 10-stellig prüfen; ","")&amp;IF(AND(I142&lt;&gt;"",LEFT(I142,6)&lt;&gt;H142),"TARIC passt nicht zu HS-Code; ","")&amp;IF(AND(C142&lt;&gt;"",LEN(C142)&lt;&gt;8,LEN(C142)&lt;&gt;12,LEN(C142)&lt;&gt;13,LEN(C142)&lt;&gt;14),"GTIN-Länge prüfen; ","")&amp;IF(OR(G142="J",G142="N"),"","Präferenz J/N wählen; ")&amp;IF(N(J142)&lt;=0,"Warenwert fehlt; ","")))=0,"OK",TRIM(IF(B142="","Herstellerreferenz fehlt; ","")&amp;IF(E142="","Beschreibung fehlt; ",IF(COUNTIF(Generisch,TRIM(E142))&gt;0,"Beschreibung zu allgemein; ",""))&amp;IF(OR(LEN(F142)&lt;&gt;2,UPPER(F142)="EU"),"Ursprungsland konkret angeben; ","")&amp;IF(LEN(H142)&lt;&gt;6,"HS-Code 6-stellig prüfen; ","")&amp;IF(AND(I142&lt;&gt;"",LEN(I142)&lt;&gt;10),"TARIC 10-stellig prüfen; ","")&amp;IF(AND(I142&lt;&gt;"",LEFT(I142,6)&lt;&gt;H142),"TARIC passt nicht zu HS-Code; ","")&amp;IF(AND(C142&lt;&gt;"",LEN(C142)&lt;&gt;8,LEN(C142)&lt;&gt;12,LEN(C142)&lt;&gt;13,LEN(C142)&lt;&gt;14),"GTIN-Länge prüfen; ","")&amp;IF(OR(G142="J",G142="N"),"","Präferenz J/N wählen; ")&amp;IF(N(J142)&lt;=0,"Warenwert fehlt; ",""))))</f>
        <v/>
      </c>
    </row>
    <row r="143">
      <c r="A143" s="23" t="n"/>
      <c r="B143" s="23" t="n"/>
      <c r="C143" s="23" t="n"/>
      <c r="D143" s="20">
        <f>IF(A143="","",IF(C143="","Y081",""))</f>
        <v/>
      </c>
      <c r="E143" s="24" t="n"/>
      <c r="F143" s="23" t="n"/>
      <c r="G143" s="23" t="n"/>
      <c r="H143" s="23" t="n"/>
      <c r="I143" s="23" t="n"/>
      <c r="J143" s="12" t="n"/>
      <c r="K143" s="25" t="n"/>
      <c r="L143" s="8">
        <f>IF(A143="","",IF(LEN(TRIM(IF(B143="","Herstellerreferenz fehlt; ","")&amp;IF(E143="","Beschreibung fehlt; ",IF(COUNTIF(Generisch,TRIM(E143))&gt;0,"Beschreibung zu allgemein; ",""))&amp;IF(OR(LEN(F143)&lt;&gt;2,UPPER(F143)="EU"),"Ursprungsland konkret angeben; ","")&amp;IF(LEN(H143)&lt;&gt;6,"HS-Code 6-stellig prüfen; ","")&amp;IF(AND(I143&lt;&gt;"",LEN(I143)&lt;&gt;10),"TARIC 10-stellig prüfen; ","")&amp;IF(AND(I143&lt;&gt;"",LEFT(I143,6)&lt;&gt;H143),"TARIC passt nicht zu HS-Code; ","")&amp;IF(AND(C143&lt;&gt;"",LEN(C143)&lt;&gt;8,LEN(C143)&lt;&gt;12,LEN(C143)&lt;&gt;13,LEN(C143)&lt;&gt;14),"GTIN-Länge prüfen; ","")&amp;IF(OR(G143="J",G143="N"),"","Präferenz J/N wählen; ")&amp;IF(N(J143)&lt;=0,"Warenwert fehlt; ","")))=0,"OK",TRIM(IF(B143="","Herstellerreferenz fehlt; ","")&amp;IF(E143="","Beschreibung fehlt; ",IF(COUNTIF(Generisch,TRIM(E143))&gt;0,"Beschreibung zu allgemein; ",""))&amp;IF(OR(LEN(F143)&lt;&gt;2,UPPER(F143)="EU"),"Ursprungsland konkret angeben; ","")&amp;IF(LEN(H143)&lt;&gt;6,"HS-Code 6-stellig prüfen; ","")&amp;IF(AND(I143&lt;&gt;"",LEN(I143)&lt;&gt;10),"TARIC 10-stellig prüfen; ","")&amp;IF(AND(I143&lt;&gt;"",LEFT(I143,6)&lt;&gt;H143),"TARIC passt nicht zu HS-Code; ","")&amp;IF(AND(C143&lt;&gt;"",LEN(C143)&lt;&gt;8,LEN(C143)&lt;&gt;12,LEN(C143)&lt;&gt;13,LEN(C143)&lt;&gt;14),"GTIN-Länge prüfen; ","")&amp;IF(OR(G143="J",G143="N"),"","Präferenz J/N wählen; ")&amp;IF(N(J143)&lt;=0,"Warenwert fehlt; ",""))))</f>
        <v/>
      </c>
    </row>
    <row r="144">
      <c r="A144" s="23" t="n"/>
      <c r="B144" s="23" t="n"/>
      <c r="C144" s="23" t="n"/>
      <c r="D144" s="20">
        <f>IF(A144="","",IF(C144="","Y081",""))</f>
        <v/>
      </c>
      <c r="E144" s="24" t="n"/>
      <c r="F144" s="23" t="n"/>
      <c r="G144" s="23" t="n"/>
      <c r="H144" s="23" t="n"/>
      <c r="I144" s="23" t="n"/>
      <c r="J144" s="12" t="n"/>
      <c r="K144" s="25" t="n"/>
      <c r="L144" s="8">
        <f>IF(A144="","",IF(LEN(TRIM(IF(B144="","Herstellerreferenz fehlt; ","")&amp;IF(E144="","Beschreibung fehlt; ",IF(COUNTIF(Generisch,TRIM(E144))&gt;0,"Beschreibung zu allgemein; ",""))&amp;IF(OR(LEN(F144)&lt;&gt;2,UPPER(F144)="EU"),"Ursprungsland konkret angeben; ","")&amp;IF(LEN(H144)&lt;&gt;6,"HS-Code 6-stellig prüfen; ","")&amp;IF(AND(I144&lt;&gt;"",LEN(I144)&lt;&gt;10),"TARIC 10-stellig prüfen; ","")&amp;IF(AND(I144&lt;&gt;"",LEFT(I144,6)&lt;&gt;H144),"TARIC passt nicht zu HS-Code; ","")&amp;IF(AND(C144&lt;&gt;"",LEN(C144)&lt;&gt;8,LEN(C144)&lt;&gt;12,LEN(C144)&lt;&gt;13,LEN(C144)&lt;&gt;14),"GTIN-Länge prüfen; ","")&amp;IF(OR(G144="J",G144="N"),"","Präferenz J/N wählen; ")&amp;IF(N(J144)&lt;=0,"Warenwert fehlt; ","")))=0,"OK",TRIM(IF(B144="","Herstellerreferenz fehlt; ","")&amp;IF(E144="","Beschreibung fehlt; ",IF(COUNTIF(Generisch,TRIM(E144))&gt;0,"Beschreibung zu allgemein; ",""))&amp;IF(OR(LEN(F144)&lt;&gt;2,UPPER(F144)="EU"),"Ursprungsland konkret angeben; ","")&amp;IF(LEN(H144)&lt;&gt;6,"HS-Code 6-stellig prüfen; ","")&amp;IF(AND(I144&lt;&gt;"",LEN(I144)&lt;&gt;10),"TARIC 10-stellig prüfen; ","")&amp;IF(AND(I144&lt;&gt;"",LEFT(I144,6)&lt;&gt;H144),"TARIC passt nicht zu HS-Code; ","")&amp;IF(AND(C144&lt;&gt;"",LEN(C144)&lt;&gt;8,LEN(C144)&lt;&gt;12,LEN(C144)&lt;&gt;13,LEN(C144)&lt;&gt;14),"GTIN-Länge prüfen; ","")&amp;IF(OR(G144="J",G144="N"),"","Präferenz J/N wählen; ")&amp;IF(N(J144)&lt;=0,"Warenwert fehlt; ",""))))</f>
        <v/>
      </c>
    </row>
    <row r="145">
      <c r="A145" s="23" t="n"/>
      <c r="B145" s="23" t="n"/>
      <c r="C145" s="23" t="n"/>
      <c r="D145" s="20">
        <f>IF(A145="","",IF(C145="","Y081",""))</f>
        <v/>
      </c>
      <c r="E145" s="24" t="n"/>
      <c r="F145" s="23" t="n"/>
      <c r="G145" s="23" t="n"/>
      <c r="H145" s="23" t="n"/>
      <c r="I145" s="23" t="n"/>
      <c r="J145" s="12" t="n"/>
      <c r="K145" s="25" t="n"/>
      <c r="L145" s="8">
        <f>IF(A145="","",IF(LEN(TRIM(IF(B145="","Herstellerreferenz fehlt; ","")&amp;IF(E145="","Beschreibung fehlt; ",IF(COUNTIF(Generisch,TRIM(E145))&gt;0,"Beschreibung zu allgemein; ",""))&amp;IF(OR(LEN(F145)&lt;&gt;2,UPPER(F145)="EU"),"Ursprungsland konkret angeben; ","")&amp;IF(LEN(H145)&lt;&gt;6,"HS-Code 6-stellig prüfen; ","")&amp;IF(AND(I145&lt;&gt;"",LEN(I145)&lt;&gt;10),"TARIC 10-stellig prüfen; ","")&amp;IF(AND(I145&lt;&gt;"",LEFT(I145,6)&lt;&gt;H145),"TARIC passt nicht zu HS-Code; ","")&amp;IF(AND(C145&lt;&gt;"",LEN(C145)&lt;&gt;8,LEN(C145)&lt;&gt;12,LEN(C145)&lt;&gt;13,LEN(C145)&lt;&gt;14),"GTIN-Länge prüfen; ","")&amp;IF(OR(G145="J",G145="N"),"","Präferenz J/N wählen; ")&amp;IF(N(J145)&lt;=0,"Warenwert fehlt; ","")))=0,"OK",TRIM(IF(B145="","Herstellerreferenz fehlt; ","")&amp;IF(E145="","Beschreibung fehlt; ",IF(COUNTIF(Generisch,TRIM(E145))&gt;0,"Beschreibung zu allgemein; ",""))&amp;IF(OR(LEN(F145)&lt;&gt;2,UPPER(F145)="EU"),"Ursprungsland konkret angeben; ","")&amp;IF(LEN(H145)&lt;&gt;6,"HS-Code 6-stellig prüfen; ","")&amp;IF(AND(I145&lt;&gt;"",LEN(I145)&lt;&gt;10),"TARIC 10-stellig prüfen; ","")&amp;IF(AND(I145&lt;&gt;"",LEFT(I145,6)&lt;&gt;H145),"TARIC passt nicht zu HS-Code; ","")&amp;IF(AND(C145&lt;&gt;"",LEN(C145)&lt;&gt;8,LEN(C145)&lt;&gt;12,LEN(C145)&lt;&gt;13,LEN(C145)&lt;&gt;14),"GTIN-Länge prüfen; ","")&amp;IF(OR(G145="J",G145="N"),"","Präferenz J/N wählen; ")&amp;IF(N(J145)&lt;=0,"Warenwert fehlt; ",""))))</f>
        <v/>
      </c>
    </row>
    <row r="146">
      <c r="A146" s="23" t="n"/>
      <c r="B146" s="23" t="n"/>
      <c r="C146" s="23" t="n"/>
      <c r="D146" s="20">
        <f>IF(A146="","",IF(C146="","Y081",""))</f>
        <v/>
      </c>
      <c r="E146" s="24" t="n"/>
      <c r="F146" s="23" t="n"/>
      <c r="G146" s="23" t="n"/>
      <c r="H146" s="23" t="n"/>
      <c r="I146" s="23" t="n"/>
      <c r="J146" s="12" t="n"/>
      <c r="K146" s="25" t="n"/>
      <c r="L146" s="8">
        <f>IF(A146="","",IF(LEN(TRIM(IF(B146="","Herstellerreferenz fehlt; ","")&amp;IF(E146="","Beschreibung fehlt; ",IF(COUNTIF(Generisch,TRIM(E146))&gt;0,"Beschreibung zu allgemein; ",""))&amp;IF(OR(LEN(F146)&lt;&gt;2,UPPER(F146)="EU"),"Ursprungsland konkret angeben; ","")&amp;IF(LEN(H146)&lt;&gt;6,"HS-Code 6-stellig prüfen; ","")&amp;IF(AND(I146&lt;&gt;"",LEN(I146)&lt;&gt;10),"TARIC 10-stellig prüfen; ","")&amp;IF(AND(I146&lt;&gt;"",LEFT(I146,6)&lt;&gt;H146),"TARIC passt nicht zu HS-Code; ","")&amp;IF(AND(C146&lt;&gt;"",LEN(C146)&lt;&gt;8,LEN(C146)&lt;&gt;12,LEN(C146)&lt;&gt;13,LEN(C146)&lt;&gt;14),"GTIN-Länge prüfen; ","")&amp;IF(OR(G146="J",G146="N"),"","Präferenz J/N wählen; ")&amp;IF(N(J146)&lt;=0,"Warenwert fehlt; ","")))=0,"OK",TRIM(IF(B146="","Herstellerreferenz fehlt; ","")&amp;IF(E146="","Beschreibung fehlt; ",IF(COUNTIF(Generisch,TRIM(E146))&gt;0,"Beschreibung zu allgemein; ",""))&amp;IF(OR(LEN(F146)&lt;&gt;2,UPPER(F146)="EU"),"Ursprungsland konkret angeben; ","")&amp;IF(LEN(H146)&lt;&gt;6,"HS-Code 6-stellig prüfen; ","")&amp;IF(AND(I146&lt;&gt;"",LEN(I146)&lt;&gt;10),"TARIC 10-stellig prüfen; ","")&amp;IF(AND(I146&lt;&gt;"",LEFT(I146,6)&lt;&gt;H146),"TARIC passt nicht zu HS-Code; ","")&amp;IF(AND(C146&lt;&gt;"",LEN(C146)&lt;&gt;8,LEN(C146)&lt;&gt;12,LEN(C146)&lt;&gt;13,LEN(C146)&lt;&gt;14),"GTIN-Länge prüfen; ","")&amp;IF(OR(G146="J",G146="N"),"","Präferenz J/N wählen; ")&amp;IF(N(J146)&lt;=0,"Warenwert fehlt; ",""))))</f>
        <v/>
      </c>
    </row>
    <row r="147">
      <c r="A147" s="23" t="n"/>
      <c r="B147" s="23" t="n"/>
      <c r="C147" s="23" t="n"/>
      <c r="D147" s="20">
        <f>IF(A147="","",IF(C147="","Y081",""))</f>
        <v/>
      </c>
      <c r="E147" s="24" t="n"/>
      <c r="F147" s="23" t="n"/>
      <c r="G147" s="23" t="n"/>
      <c r="H147" s="23" t="n"/>
      <c r="I147" s="23" t="n"/>
      <c r="J147" s="12" t="n"/>
      <c r="K147" s="25" t="n"/>
      <c r="L147" s="8">
        <f>IF(A147="","",IF(LEN(TRIM(IF(B147="","Herstellerreferenz fehlt; ","")&amp;IF(E147="","Beschreibung fehlt; ",IF(COUNTIF(Generisch,TRIM(E147))&gt;0,"Beschreibung zu allgemein; ",""))&amp;IF(OR(LEN(F147)&lt;&gt;2,UPPER(F147)="EU"),"Ursprungsland konkret angeben; ","")&amp;IF(LEN(H147)&lt;&gt;6,"HS-Code 6-stellig prüfen; ","")&amp;IF(AND(I147&lt;&gt;"",LEN(I147)&lt;&gt;10),"TARIC 10-stellig prüfen; ","")&amp;IF(AND(I147&lt;&gt;"",LEFT(I147,6)&lt;&gt;H147),"TARIC passt nicht zu HS-Code; ","")&amp;IF(AND(C147&lt;&gt;"",LEN(C147)&lt;&gt;8,LEN(C147)&lt;&gt;12,LEN(C147)&lt;&gt;13,LEN(C147)&lt;&gt;14),"GTIN-Länge prüfen; ","")&amp;IF(OR(G147="J",G147="N"),"","Präferenz J/N wählen; ")&amp;IF(N(J147)&lt;=0,"Warenwert fehlt; ","")))=0,"OK",TRIM(IF(B147="","Herstellerreferenz fehlt; ","")&amp;IF(E147="","Beschreibung fehlt; ",IF(COUNTIF(Generisch,TRIM(E147))&gt;0,"Beschreibung zu allgemein; ",""))&amp;IF(OR(LEN(F147)&lt;&gt;2,UPPER(F147)="EU"),"Ursprungsland konkret angeben; ","")&amp;IF(LEN(H147)&lt;&gt;6,"HS-Code 6-stellig prüfen; ","")&amp;IF(AND(I147&lt;&gt;"",LEN(I147)&lt;&gt;10),"TARIC 10-stellig prüfen; ","")&amp;IF(AND(I147&lt;&gt;"",LEFT(I147,6)&lt;&gt;H147),"TARIC passt nicht zu HS-Code; ","")&amp;IF(AND(C147&lt;&gt;"",LEN(C147)&lt;&gt;8,LEN(C147)&lt;&gt;12,LEN(C147)&lt;&gt;13,LEN(C147)&lt;&gt;14),"GTIN-Länge prüfen; ","")&amp;IF(OR(G147="J",G147="N"),"","Präferenz J/N wählen; ")&amp;IF(N(J147)&lt;=0,"Warenwert fehlt; ",""))))</f>
        <v/>
      </c>
    </row>
    <row r="148">
      <c r="A148" s="23" t="n"/>
      <c r="B148" s="23" t="n"/>
      <c r="C148" s="23" t="n"/>
      <c r="D148" s="20">
        <f>IF(A148="","",IF(C148="","Y081",""))</f>
        <v/>
      </c>
      <c r="E148" s="24" t="n"/>
      <c r="F148" s="23" t="n"/>
      <c r="G148" s="23" t="n"/>
      <c r="H148" s="23" t="n"/>
      <c r="I148" s="23" t="n"/>
      <c r="J148" s="12" t="n"/>
      <c r="K148" s="25" t="n"/>
      <c r="L148" s="8">
        <f>IF(A148="","",IF(LEN(TRIM(IF(B148="","Herstellerreferenz fehlt; ","")&amp;IF(E148="","Beschreibung fehlt; ",IF(COUNTIF(Generisch,TRIM(E148))&gt;0,"Beschreibung zu allgemein; ",""))&amp;IF(OR(LEN(F148)&lt;&gt;2,UPPER(F148)="EU"),"Ursprungsland konkret angeben; ","")&amp;IF(LEN(H148)&lt;&gt;6,"HS-Code 6-stellig prüfen; ","")&amp;IF(AND(I148&lt;&gt;"",LEN(I148)&lt;&gt;10),"TARIC 10-stellig prüfen; ","")&amp;IF(AND(I148&lt;&gt;"",LEFT(I148,6)&lt;&gt;H148),"TARIC passt nicht zu HS-Code; ","")&amp;IF(AND(C148&lt;&gt;"",LEN(C148)&lt;&gt;8,LEN(C148)&lt;&gt;12,LEN(C148)&lt;&gt;13,LEN(C148)&lt;&gt;14),"GTIN-Länge prüfen; ","")&amp;IF(OR(G148="J",G148="N"),"","Präferenz J/N wählen; ")&amp;IF(N(J148)&lt;=0,"Warenwert fehlt; ","")))=0,"OK",TRIM(IF(B148="","Herstellerreferenz fehlt; ","")&amp;IF(E148="","Beschreibung fehlt; ",IF(COUNTIF(Generisch,TRIM(E148))&gt;0,"Beschreibung zu allgemein; ",""))&amp;IF(OR(LEN(F148)&lt;&gt;2,UPPER(F148)="EU"),"Ursprungsland konkret angeben; ","")&amp;IF(LEN(H148)&lt;&gt;6,"HS-Code 6-stellig prüfen; ","")&amp;IF(AND(I148&lt;&gt;"",LEN(I148)&lt;&gt;10),"TARIC 10-stellig prüfen; ","")&amp;IF(AND(I148&lt;&gt;"",LEFT(I148,6)&lt;&gt;H148),"TARIC passt nicht zu HS-Code; ","")&amp;IF(AND(C148&lt;&gt;"",LEN(C148)&lt;&gt;8,LEN(C148)&lt;&gt;12,LEN(C148)&lt;&gt;13,LEN(C148)&lt;&gt;14),"GTIN-Länge prüfen; ","")&amp;IF(OR(G148="J",G148="N"),"","Präferenz J/N wählen; ")&amp;IF(N(J148)&lt;=0,"Warenwert fehlt; ",""))))</f>
        <v/>
      </c>
    </row>
    <row r="149">
      <c r="A149" s="23" t="n"/>
      <c r="B149" s="23" t="n"/>
      <c r="C149" s="23" t="n"/>
      <c r="D149" s="20">
        <f>IF(A149="","",IF(C149="","Y081",""))</f>
        <v/>
      </c>
      <c r="E149" s="24" t="n"/>
      <c r="F149" s="23" t="n"/>
      <c r="G149" s="23" t="n"/>
      <c r="H149" s="23" t="n"/>
      <c r="I149" s="23" t="n"/>
      <c r="J149" s="12" t="n"/>
      <c r="K149" s="25" t="n"/>
      <c r="L149" s="8">
        <f>IF(A149="","",IF(LEN(TRIM(IF(B149="","Herstellerreferenz fehlt; ","")&amp;IF(E149="","Beschreibung fehlt; ",IF(COUNTIF(Generisch,TRIM(E149))&gt;0,"Beschreibung zu allgemein; ",""))&amp;IF(OR(LEN(F149)&lt;&gt;2,UPPER(F149)="EU"),"Ursprungsland konkret angeben; ","")&amp;IF(LEN(H149)&lt;&gt;6,"HS-Code 6-stellig prüfen; ","")&amp;IF(AND(I149&lt;&gt;"",LEN(I149)&lt;&gt;10),"TARIC 10-stellig prüfen; ","")&amp;IF(AND(I149&lt;&gt;"",LEFT(I149,6)&lt;&gt;H149),"TARIC passt nicht zu HS-Code; ","")&amp;IF(AND(C149&lt;&gt;"",LEN(C149)&lt;&gt;8,LEN(C149)&lt;&gt;12,LEN(C149)&lt;&gt;13,LEN(C149)&lt;&gt;14),"GTIN-Länge prüfen; ","")&amp;IF(OR(G149="J",G149="N"),"","Präferenz J/N wählen; ")&amp;IF(N(J149)&lt;=0,"Warenwert fehlt; ","")))=0,"OK",TRIM(IF(B149="","Herstellerreferenz fehlt; ","")&amp;IF(E149="","Beschreibung fehlt; ",IF(COUNTIF(Generisch,TRIM(E149))&gt;0,"Beschreibung zu allgemein; ",""))&amp;IF(OR(LEN(F149)&lt;&gt;2,UPPER(F149)="EU"),"Ursprungsland konkret angeben; ","")&amp;IF(LEN(H149)&lt;&gt;6,"HS-Code 6-stellig prüfen; ","")&amp;IF(AND(I149&lt;&gt;"",LEN(I149)&lt;&gt;10),"TARIC 10-stellig prüfen; ","")&amp;IF(AND(I149&lt;&gt;"",LEFT(I149,6)&lt;&gt;H149),"TARIC passt nicht zu HS-Code; ","")&amp;IF(AND(C149&lt;&gt;"",LEN(C149)&lt;&gt;8,LEN(C149)&lt;&gt;12,LEN(C149)&lt;&gt;13,LEN(C149)&lt;&gt;14),"GTIN-Länge prüfen; ","")&amp;IF(OR(G149="J",G149="N"),"","Präferenz J/N wählen; ")&amp;IF(N(J149)&lt;=0,"Warenwert fehlt; ",""))))</f>
        <v/>
      </c>
    </row>
    <row r="150">
      <c r="A150" s="23" t="n"/>
      <c r="B150" s="23" t="n"/>
      <c r="C150" s="23" t="n"/>
      <c r="D150" s="20">
        <f>IF(A150="","",IF(C150="","Y081",""))</f>
        <v/>
      </c>
      <c r="E150" s="24" t="n"/>
      <c r="F150" s="23" t="n"/>
      <c r="G150" s="23" t="n"/>
      <c r="H150" s="23" t="n"/>
      <c r="I150" s="23" t="n"/>
      <c r="J150" s="12" t="n"/>
      <c r="K150" s="25" t="n"/>
      <c r="L150" s="8">
        <f>IF(A150="","",IF(LEN(TRIM(IF(B150="","Herstellerreferenz fehlt; ","")&amp;IF(E150="","Beschreibung fehlt; ",IF(COUNTIF(Generisch,TRIM(E150))&gt;0,"Beschreibung zu allgemein; ",""))&amp;IF(OR(LEN(F150)&lt;&gt;2,UPPER(F150)="EU"),"Ursprungsland konkret angeben; ","")&amp;IF(LEN(H150)&lt;&gt;6,"HS-Code 6-stellig prüfen; ","")&amp;IF(AND(I150&lt;&gt;"",LEN(I150)&lt;&gt;10),"TARIC 10-stellig prüfen; ","")&amp;IF(AND(I150&lt;&gt;"",LEFT(I150,6)&lt;&gt;H150),"TARIC passt nicht zu HS-Code; ","")&amp;IF(AND(C150&lt;&gt;"",LEN(C150)&lt;&gt;8,LEN(C150)&lt;&gt;12,LEN(C150)&lt;&gt;13,LEN(C150)&lt;&gt;14),"GTIN-Länge prüfen; ","")&amp;IF(OR(G150="J",G150="N"),"","Präferenz J/N wählen; ")&amp;IF(N(J150)&lt;=0,"Warenwert fehlt; ","")))=0,"OK",TRIM(IF(B150="","Herstellerreferenz fehlt; ","")&amp;IF(E150="","Beschreibung fehlt; ",IF(COUNTIF(Generisch,TRIM(E150))&gt;0,"Beschreibung zu allgemein; ",""))&amp;IF(OR(LEN(F150)&lt;&gt;2,UPPER(F150)="EU"),"Ursprungsland konkret angeben; ","")&amp;IF(LEN(H150)&lt;&gt;6,"HS-Code 6-stellig prüfen; ","")&amp;IF(AND(I150&lt;&gt;"",LEN(I150)&lt;&gt;10),"TARIC 10-stellig prüfen; ","")&amp;IF(AND(I150&lt;&gt;"",LEFT(I150,6)&lt;&gt;H150),"TARIC passt nicht zu HS-Code; ","")&amp;IF(AND(C150&lt;&gt;"",LEN(C150)&lt;&gt;8,LEN(C150)&lt;&gt;12,LEN(C150)&lt;&gt;13,LEN(C150)&lt;&gt;14),"GTIN-Länge prüfen; ","")&amp;IF(OR(G150="J",G150="N"),"","Präferenz J/N wählen; ")&amp;IF(N(J150)&lt;=0,"Warenwert fehlt; ",""))))</f>
        <v/>
      </c>
    </row>
    <row r="151">
      <c r="A151" s="23" t="n"/>
      <c r="B151" s="23" t="n"/>
      <c r="C151" s="23" t="n"/>
      <c r="D151" s="20">
        <f>IF(A151="","",IF(C151="","Y081",""))</f>
        <v/>
      </c>
      <c r="E151" s="24" t="n"/>
      <c r="F151" s="23" t="n"/>
      <c r="G151" s="23" t="n"/>
      <c r="H151" s="23" t="n"/>
      <c r="I151" s="23" t="n"/>
      <c r="J151" s="12" t="n"/>
      <c r="K151" s="25" t="n"/>
      <c r="L151" s="8">
        <f>IF(A151="","",IF(LEN(TRIM(IF(B151="","Herstellerreferenz fehlt; ","")&amp;IF(E151="","Beschreibung fehlt; ",IF(COUNTIF(Generisch,TRIM(E151))&gt;0,"Beschreibung zu allgemein; ",""))&amp;IF(OR(LEN(F151)&lt;&gt;2,UPPER(F151)="EU"),"Ursprungsland konkret angeben; ","")&amp;IF(LEN(H151)&lt;&gt;6,"HS-Code 6-stellig prüfen; ","")&amp;IF(AND(I151&lt;&gt;"",LEN(I151)&lt;&gt;10),"TARIC 10-stellig prüfen; ","")&amp;IF(AND(I151&lt;&gt;"",LEFT(I151,6)&lt;&gt;H151),"TARIC passt nicht zu HS-Code; ","")&amp;IF(AND(C151&lt;&gt;"",LEN(C151)&lt;&gt;8,LEN(C151)&lt;&gt;12,LEN(C151)&lt;&gt;13,LEN(C151)&lt;&gt;14),"GTIN-Länge prüfen; ","")&amp;IF(OR(G151="J",G151="N"),"","Präferenz J/N wählen; ")&amp;IF(N(J151)&lt;=0,"Warenwert fehlt; ","")))=0,"OK",TRIM(IF(B151="","Herstellerreferenz fehlt; ","")&amp;IF(E151="","Beschreibung fehlt; ",IF(COUNTIF(Generisch,TRIM(E151))&gt;0,"Beschreibung zu allgemein; ",""))&amp;IF(OR(LEN(F151)&lt;&gt;2,UPPER(F151)="EU"),"Ursprungsland konkret angeben; ","")&amp;IF(LEN(H151)&lt;&gt;6,"HS-Code 6-stellig prüfen; ","")&amp;IF(AND(I151&lt;&gt;"",LEN(I151)&lt;&gt;10),"TARIC 10-stellig prüfen; ","")&amp;IF(AND(I151&lt;&gt;"",LEFT(I151,6)&lt;&gt;H151),"TARIC passt nicht zu HS-Code; ","")&amp;IF(AND(C151&lt;&gt;"",LEN(C151)&lt;&gt;8,LEN(C151)&lt;&gt;12,LEN(C151)&lt;&gt;13,LEN(C151)&lt;&gt;14),"GTIN-Länge prüfen; ","")&amp;IF(OR(G151="J",G151="N"),"","Präferenz J/N wählen; ")&amp;IF(N(J151)&lt;=0,"Warenwert fehlt; ",""))))</f>
        <v/>
      </c>
    </row>
    <row r="152">
      <c r="A152" s="23" t="n"/>
      <c r="B152" s="23" t="n"/>
      <c r="C152" s="23" t="n"/>
      <c r="D152" s="20">
        <f>IF(A152="","",IF(C152="","Y081",""))</f>
        <v/>
      </c>
      <c r="E152" s="24" t="n"/>
      <c r="F152" s="23" t="n"/>
      <c r="G152" s="23" t="n"/>
      <c r="H152" s="23" t="n"/>
      <c r="I152" s="23" t="n"/>
      <c r="J152" s="12" t="n"/>
      <c r="K152" s="25" t="n"/>
      <c r="L152" s="8">
        <f>IF(A152="","",IF(LEN(TRIM(IF(B152="","Herstellerreferenz fehlt; ","")&amp;IF(E152="","Beschreibung fehlt; ",IF(COUNTIF(Generisch,TRIM(E152))&gt;0,"Beschreibung zu allgemein; ",""))&amp;IF(OR(LEN(F152)&lt;&gt;2,UPPER(F152)="EU"),"Ursprungsland konkret angeben; ","")&amp;IF(LEN(H152)&lt;&gt;6,"HS-Code 6-stellig prüfen; ","")&amp;IF(AND(I152&lt;&gt;"",LEN(I152)&lt;&gt;10),"TARIC 10-stellig prüfen; ","")&amp;IF(AND(I152&lt;&gt;"",LEFT(I152,6)&lt;&gt;H152),"TARIC passt nicht zu HS-Code; ","")&amp;IF(AND(C152&lt;&gt;"",LEN(C152)&lt;&gt;8,LEN(C152)&lt;&gt;12,LEN(C152)&lt;&gt;13,LEN(C152)&lt;&gt;14),"GTIN-Länge prüfen; ","")&amp;IF(OR(G152="J",G152="N"),"","Präferenz J/N wählen; ")&amp;IF(N(J152)&lt;=0,"Warenwert fehlt; ","")))=0,"OK",TRIM(IF(B152="","Herstellerreferenz fehlt; ","")&amp;IF(E152="","Beschreibung fehlt; ",IF(COUNTIF(Generisch,TRIM(E152))&gt;0,"Beschreibung zu allgemein; ",""))&amp;IF(OR(LEN(F152)&lt;&gt;2,UPPER(F152)="EU"),"Ursprungsland konkret angeben; ","")&amp;IF(LEN(H152)&lt;&gt;6,"HS-Code 6-stellig prüfen; ","")&amp;IF(AND(I152&lt;&gt;"",LEN(I152)&lt;&gt;10),"TARIC 10-stellig prüfen; ","")&amp;IF(AND(I152&lt;&gt;"",LEFT(I152,6)&lt;&gt;H152),"TARIC passt nicht zu HS-Code; ","")&amp;IF(AND(C152&lt;&gt;"",LEN(C152)&lt;&gt;8,LEN(C152)&lt;&gt;12,LEN(C152)&lt;&gt;13,LEN(C152)&lt;&gt;14),"GTIN-Länge prüfen; ","")&amp;IF(OR(G152="J",G152="N"),"","Präferenz J/N wählen; ")&amp;IF(N(J152)&lt;=0,"Warenwert fehlt; ",""))))</f>
        <v/>
      </c>
    </row>
    <row r="153">
      <c r="A153" s="23" t="n"/>
      <c r="B153" s="23" t="n"/>
      <c r="C153" s="23" t="n"/>
      <c r="D153" s="20">
        <f>IF(A153="","",IF(C153="","Y081",""))</f>
        <v/>
      </c>
      <c r="E153" s="24" t="n"/>
      <c r="F153" s="23" t="n"/>
      <c r="G153" s="23" t="n"/>
      <c r="H153" s="23" t="n"/>
      <c r="I153" s="23" t="n"/>
      <c r="J153" s="12" t="n"/>
      <c r="K153" s="25" t="n"/>
      <c r="L153" s="8">
        <f>IF(A153="","",IF(LEN(TRIM(IF(B153="","Herstellerreferenz fehlt; ","")&amp;IF(E153="","Beschreibung fehlt; ",IF(COUNTIF(Generisch,TRIM(E153))&gt;0,"Beschreibung zu allgemein; ",""))&amp;IF(OR(LEN(F153)&lt;&gt;2,UPPER(F153)="EU"),"Ursprungsland konkret angeben; ","")&amp;IF(LEN(H153)&lt;&gt;6,"HS-Code 6-stellig prüfen; ","")&amp;IF(AND(I153&lt;&gt;"",LEN(I153)&lt;&gt;10),"TARIC 10-stellig prüfen; ","")&amp;IF(AND(I153&lt;&gt;"",LEFT(I153,6)&lt;&gt;H153),"TARIC passt nicht zu HS-Code; ","")&amp;IF(AND(C153&lt;&gt;"",LEN(C153)&lt;&gt;8,LEN(C153)&lt;&gt;12,LEN(C153)&lt;&gt;13,LEN(C153)&lt;&gt;14),"GTIN-Länge prüfen; ","")&amp;IF(OR(G153="J",G153="N"),"","Präferenz J/N wählen; ")&amp;IF(N(J153)&lt;=0,"Warenwert fehlt; ","")))=0,"OK",TRIM(IF(B153="","Herstellerreferenz fehlt; ","")&amp;IF(E153="","Beschreibung fehlt; ",IF(COUNTIF(Generisch,TRIM(E153))&gt;0,"Beschreibung zu allgemein; ",""))&amp;IF(OR(LEN(F153)&lt;&gt;2,UPPER(F153)="EU"),"Ursprungsland konkret angeben; ","")&amp;IF(LEN(H153)&lt;&gt;6,"HS-Code 6-stellig prüfen; ","")&amp;IF(AND(I153&lt;&gt;"",LEN(I153)&lt;&gt;10),"TARIC 10-stellig prüfen; ","")&amp;IF(AND(I153&lt;&gt;"",LEFT(I153,6)&lt;&gt;H153),"TARIC passt nicht zu HS-Code; ","")&amp;IF(AND(C153&lt;&gt;"",LEN(C153)&lt;&gt;8,LEN(C153)&lt;&gt;12,LEN(C153)&lt;&gt;13,LEN(C153)&lt;&gt;14),"GTIN-Länge prüfen; ","")&amp;IF(OR(G153="J",G153="N"),"","Präferenz J/N wählen; ")&amp;IF(N(J153)&lt;=0,"Warenwert fehlt; ",""))))</f>
        <v/>
      </c>
    </row>
    <row r="154">
      <c r="A154" s="23" t="n"/>
      <c r="B154" s="23" t="n"/>
      <c r="C154" s="23" t="n"/>
      <c r="D154" s="20">
        <f>IF(A154="","",IF(C154="","Y081",""))</f>
        <v/>
      </c>
      <c r="E154" s="24" t="n"/>
      <c r="F154" s="23" t="n"/>
      <c r="G154" s="23" t="n"/>
      <c r="H154" s="23" t="n"/>
      <c r="I154" s="23" t="n"/>
      <c r="J154" s="12" t="n"/>
      <c r="K154" s="25" t="n"/>
      <c r="L154" s="8">
        <f>IF(A154="","",IF(LEN(TRIM(IF(B154="","Herstellerreferenz fehlt; ","")&amp;IF(E154="","Beschreibung fehlt; ",IF(COUNTIF(Generisch,TRIM(E154))&gt;0,"Beschreibung zu allgemein; ",""))&amp;IF(OR(LEN(F154)&lt;&gt;2,UPPER(F154)="EU"),"Ursprungsland konkret angeben; ","")&amp;IF(LEN(H154)&lt;&gt;6,"HS-Code 6-stellig prüfen; ","")&amp;IF(AND(I154&lt;&gt;"",LEN(I154)&lt;&gt;10),"TARIC 10-stellig prüfen; ","")&amp;IF(AND(I154&lt;&gt;"",LEFT(I154,6)&lt;&gt;H154),"TARIC passt nicht zu HS-Code; ","")&amp;IF(AND(C154&lt;&gt;"",LEN(C154)&lt;&gt;8,LEN(C154)&lt;&gt;12,LEN(C154)&lt;&gt;13,LEN(C154)&lt;&gt;14),"GTIN-Länge prüfen; ","")&amp;IF(OR(G154="J",G154="N"),"","Präferenz J/N wählen; ")&amp;IF(N(J154)&lt;=0,"Warenwert fehlt; ","")))=0,"OK",TRIM(IF(B154="","Herstellerreferenz fehlt; ","")&amp;IF(E154="","Beschreibung fehlt; ",IF(COUNTIF(Generisch,TRIM(E154))&gt;0,"Beschreibung zu allgemein; ",""))&amp;IF(OR(LEN(F154)&lt;&gt;2,UPPER(F154)="EU"),"Ursprungsland konkret angeben; ","")&amp;IF(LEN(H154)&lt;&gt;6,"HS-Code 6-stellig prüfen; ","")&amp;IF(AND(I154&lt;&gt;"",LEN(I154)&lt;&gt;10),"TARIC 10-stellig prüfen; ","")&amp;IF(AND(I154&lt;&gt;"",LEFT(I154,6)&lt;&gt;H154),"TARIC passt nicht zu HS-Code; ","")&amp;IF(AND(C154&lt;&gt;"",LEN(C154)&lt;&gt;8,LEN(C154)&lt;&gt;12,LEN(C154)&lt;&gt;13,LEN(C154)&lt;&gt;14),"GTIN-Länge prüfen; ","")&amp;IF(OR(G154="J",G154="N"),"","Präferenz J/N wählen; ")&amp;IF(N(J154)&lt;=0,"Warenwert fehlt; ",""))))</f>
        <v/>
      </c>
    </row>
    <row r="155">
      <c r="A155" s="23" t="n"/>
      <c r="B155" s="23" t="n"/>
      <c r="C155" s="23" t="n"/>
      <c r="D155" s="20">
        <f>IF(A155="","",IF(C155="","Y081",""))</f>
        <v/>
      </c>
      <c r="E155" s="24" t="n"/>
      <c r="F155" s="23" t="n"/>
      <c r="G155" s="23" t="n"/>
      <c r="H155" s="23" t="n"/>
      <c r="I155" s="23" t="n"/>
      <c r="J155" s="12" t="n"/>
      <c r="K155" s="25" t="n"/>
      <c r="L155" s="8">
        <f>IF(A155="","",IF(LEN(TRIM(IF(B155="","Herstellerreferenz fehlt; ","")&amp;IF(E155="","Beschreibung fehlt; ",IF(COUNTIF(Generisch,TRIM(E155))&gt;0,"Beschreibung zu allgemein; ",""))&amp;IF(OR(LEN(F155)&lt;&gt;2,UPPER(F155)="EU"),"Ursprungsland konkret angeben; ","")&amp;IF(LEN(H155)&lt;&gt;6,"HS-Code 6-stellig prüfen; ","")&amp;IF(AND(I155&lt;&gt;"",LEN(I155)&lt;&gt;10),"TARIC 10-stellig prüfen; ","")&amp;IF(AND(I155&lt;&gt;"",LEFT(I155,6)&lt;&gt;H155),"TARIC passt nicht zu HS-Code; ","")&amp;IF(AND(C155&lt;&gt;"",LEN(C155)&lt;&gt;8,LEN(C155)&lt;&gt;12,LEN(C155)&lt;&gt;13,LEN(C155)&lt;&gt;14),"GTIN-Länge prüfen; ","")&amp;IF(OR(G155="J",G155="N"),"","Präferenz J/N wählen; ")&amp;IF(N(J155)&lt;=0,"Warenwert fehlt; ","")))=0,"OK",TRIM(IF(B155="","Herstellerreferenz fehlt; ","")&amp;IF(E155="","Beschreibung fehlt; ",IF(COUNTIF(Generisch,TRIM(E155))&gt;0,"Beschreibung zu allgemein; ",""))&amp;IF(OR(LEN(F155)&lt;&gt;2,UPPER(F155)="EU"),"Ursprungsland konkret angeben; ","")&amp;IF(LEN(H155)&lt;&gt;6,"HS-Code 6-stellig prüfen; ","")&amp;IF(AND(I155&lt;&gt;"",LEN(I155)&lt;&gt;10),"TARIC 10-stellig prüfen; ","")&amp;IF(AND(I155&lt;&gt;"",LEFT(I155,6)&lt;&gt;H155),"TARIC passt nicht zu HS-Code; ","")&amp;IF(AND(C155&lt;&gt;"",LEN(C155)&lt;&gt;8,LEN(C155)&lt;&gt;12,LEN(C155)&lt;&gt;13,LEN(C155)&lt;&gt;14),"GTIN-Länge prüfen; ","")&amp;IF(OR(G155="J",G155="N"),"","Präferenz J/N wählen; ")&amp;IF(N(J155)&lt;=0,"Warenwert fehlt; ",""))))</f>
        <v/>
      </c>
    </row>
    <row r="156">
      <c r="A156" s="23" t="n"/>
      <c r="B156" s="23" t="n"/>
      <c r="C156" s="23" t="n"/>
      <c r="D156" s="20">
        <f>IF(A156="","",IF(C156="","Y081",""))</f>
        <v/>
      </c>
      <c r="E156" s="24" t="n"/>
      <c r="F156" s="23" t="n"/>
      <c r="G156" s="23" t="n"/>
      <c r="H156" s="23" t="n"/>
      <c r="I156" s="23" t="n"/>
      <c r="J156" s="12" t="n"/>
      <c r="K156" s="25" t="n"/>
      <c r="L156" s="8">
        <f>IF(A156="","",IF(LEN(TRIM(IF(B156="","Herstellerreferenz fehlt; ","")&amp;IF(E156="","Beschreibung fehlt; ",IF(COUNTIF(Generisch,TRIM(E156))&gt;0,"Beschreibung zu allgemein; ",""))&amp;IF(OR(LEN(F156)&lt;&gt;2,UPPER(F156)="EU"),"Ursprungsland konkret angeben; ","")&amp;IF(LEN(H156)&lt;&gt;6,"HS-Code 6-stellig prüfen; ","")&amp;IF(AND(I156&lt;&gt;"",LEN(I156)&lt;&gt;10),"TARIC 10-stellig prüfen; ","")&amp;IF(AND(I156&lt;&gt;"",LEFT(I156,6)&lt;&gt;H156),"TARIC passt nicht zu HS-Code; ","")&amp;IF(AND(C156&lt;&gt;"",LEN(C156)&lt;&gt;8,LEN(C156)&lt;&gt;12,LEN(C156)&lt;&gt;13,LEN(C156)&lt;&gt;14),"GTIN-Länge prüfen; ","")&amp;IF(OR(G156="J",G156="N"),"","Präferenz J/N wählen; ")&amp;IF(N(J156)&lt;=0,"Warenwert fehlt; ","")))=0,"OK",TRIM(IF(B156="","Herstellerreferenz fehlt; ","")&amp;IF(E156="","Beschreibung fehlt; ",IF(COUNTIF(Generisch,TRIM(E156))&gt;0,"Beschreibung zu allgemein; ",""))&amp;IF(OR(LEN(F156)&lt;&gt;2,UPPER(F156)="EU"),"Ursprungsland konkret angeben; ","")&amp;IF(LEN(H156)&lt;&gt;6,"HS-Code 6-stellig prüfen; ","")&amp;IF(AND(I156&lt;&gt;"",LEN(I156)&lt;&gt;10),"TARIC 10-stellig prüfen; ","")&amp;IF(AND(I156&lt;&gt;"",LEFT(I156,6)&lt;&gt;H156),"TARIC passt nicht zu HS-Code; ","")&amp;IF(AND(C156&lt;&gt;"",LEN(C156)&lt;&gt;8,LEN(C156)&lt;&gt;12,LEN(C156)&lt;&gt;13,LEN(C156)&lt;&gt;14),"GTIN-Länge prüfen; ","")&amp;IF(OR(G156="J",G156="N"),"","Präferenz J/N wählen; ")&amp;IF(N(J156)&lt;=0,"Warenwert fehlt; ",""))))</f>
        <v/>
      </c>
    </row>
    <row r="157">
      <c r="A157" s="23" t="n"/>
      <c r="B157" s="23" t="n"/>
      <c r="C157" s="23" t="n"/>
      <c r="D157" s="20">
        <f>IF(A157="","",IF(C157="","Y081",""))</f>
        <v/>
      </c>
      <c r="E157" s="24" t="n"/>
      <c r="F157" s="23" t="n"/>
      <c r="G157" s="23" t="n"/>
      <c r="H157" s="23" t="n"/>
      <c r="I157" s="23" t="n"/>
      <c r="J157" s="12" t="n"/>
      <c r="K157" s="25" t="n"/>
      <c r="L157" s="8">
        <f>IF(A157="","",IF(LEN(TRIM(IF(B157="","Herstellerreferenz fehlt; ","")&amp;IF(E157="","Beschreibung fehlt; ",IF(COUNTIF(Generisch,TRIM(E157))&gt;0,"Beschreibung zu allgemein; ",""))&amp;IF(OR(LEN(F157)&lt;&gt;2,UPPER(F157)="EU"),"Ursprungsland konkret angeben; ","")&amp;IF(LEN(H157)&lt;&gt;6,"HS-Code 6-stellig prüfen; ","")&amp;IF(AND(I157&lt;&gt;"",LEN(I157)&lt;&gt;10),"TARIC 10-stellig prüfen; ","")&amp;IF(AND(I157&lt;&gt;"",LEFT(I157,6)&lt;&gt;H157),"TARIC passt nicht zu HS-Code; ","")&amp;IF(AND(C157&lt;&gt;"",LEN(C157)&lt;&gt;8,LEN(C157)&lt;&gt;12,LEN(C157)&lt;&gt;13,LEN(C157)&lt;&gt;14),"GTIN-Länge prüfen; ","")&amp;IF(OR(G157="J",G157="N"),"","Präferenz J/N wählen; ")&amp;IF(N(J157)&lt;=0,"Warenwert fehlt; ","")))=0,"OK",TRIM(IF(B157="","Herstellerreferenz fehlt; ","")&amp;IF(E157="","Beschreibung fehlt; ",IF(COUNTIF(Generisch,TRIM(E157))&gt;0,"Beschreibung zu allgemein; ",""))&amp;IF(OR(LEN(F157)&lt;&gt;2,UPPER(F157)="EU"),"Ursprungsland konkret angeben; ","")&amp;IF(LEN(H157)&lt;&gt;6,"HS-Code 6-stellig prüfen; ","")&amp;IF(AND(I157&lt;&gt;"",LEN(I157)&lt;&gt;10),"TARIC 10-stellig prüfen; ","")&amp;IF(AND(I157&lt;&gt;"",LEFT(I157,6)&lt;&gt;H157),"TARIC passt nicht zu HS-Code; ","")&amp;IF(AND(C157&lt;&gt;"",LEN(C157)&lt;&gt;8,LEN(C157)&lt;&gt;12,LEN(C157)&lt;&gt;13,LEN(C157)&lt;&gt;14),"GTIN-Länge prüfen; ","")&amp;IF(OR(G157="J",G157="N"),"","Präferenz J/N wählen; ")&amp;IF(N(J157)&lt;=0,"Warenwert fehlt; ",""))))</f>
        <v/>
      </c>
    </row>
    <row r="158">
      <c r="A158" s="23" t="n"/>
      <c r="B158" s="23" t="n"/>
      <c r="C158" s="23" t="n"/>
      <c r="D158" s="20">
        <f>IF(A158="","",IF(C158="","Y081",""))</f>
        <v/>
      </c>
      <c r="E158" s="24" t="n"/>
      <c r="F158" s="23" t="n"/>
      <c r="G158" s="23" t="n"/>
      <c r="H158" s="23" t="n"/>
      <c r="I158" s="23" t="n"/>
      <c r="J158" s="12" t="n"/>
      <c r="K158" s="25" t="n"/>
      <c r="L158" s="8">
        <f>IF(A158="","",IF(LEN(TRIM(IF(B158="","Herstellerreferenz fehlt; ","")&amp;IF(E158="","Beschreibung fehlt; ",IF(COUNTIF(Generisch,TRIM(E158))&gt;0,"Beschreibung zu allgemein; ",""))&amp;IF(OR(LEN(F158)&lt;&gt;2,UPPER(F158)="EU"),"Ursprungsland konkret angeben; ","")&amp;IF(LEN(H158)&lt;&gt;6,"HS-Code 6-stellig prüfen; ","")&amp;IF(AND(I158&lt;&gt;"",LEN(I158)&lt;&gt;10),"TARIC 10-stellig prüfen; ","")&amp;IF(AND(I158&lt;&gt;"",LEFT(I158,6)&lt;&gt;H158),"TARIC passt nicht zu HS-Code; ","")&amp;IF(AND(C158&lt;&gt;"",LEN(C158)&lt;&gt;8,LEN(C158)&lt;&gt;12,LEN(C158)&lt;&gt;13,LEN(C158)&lt;&gt;14),"GTIN-Länge prüfen; ","")&amp;IF(OR(G158="J",G158="N"),"","Präferenz J/N wählen; ")&amp;IF(N(J158)&lt;=0,"Warenwert fehlt; ","")))=0,"OK",TRIM(IF(B158="","Herstellerreferenz fehlt; ","")&amp;IF(E158="","Beschreibung fehlt; ",IF(COUNTIF(Generisch,TRIM(E158))&gt;0,"Beschreibung zu allgemein; ",""))&amp;IF(OR(LEN(F158)&lt;&gt;2,UPPER(F158)="EU"),"Ursprungsland konkret angeben; ","")&amp;IF(LEN(H158)&lt;&gt;6,"HS-Code 6-stellig prüfen; ","")&amp;IF(AND(I158&lt;&gt;"",LEN(I158)&lt;&gt;10),"TARIC 10-stellig prüfen; ","")&amp;IF(AND(I158&lt;&gt;"",LEFT(I158,6)&lt;&gt;H158),"TARIC passt nicht zu HS-Code; ","")&amp;IF(AND(C158&lt;&gt;"",LEN(C158)&lt;&gt;8,LEN(C158)&lt;&gt;12,LEN(C158)&lt;&gt;13,LEN(C158)&lt;&gt;14),"GTIN-Länge prüfen; ","")&amp;IF(OR(G158="J",G158="N"),"","Präferenz J/N wählen; ")&amp;IF(N(J158)&lt;=0,"Warenwert fehlt; ",""))))</f>
        <v/>
      </c>
    </row>
    <row r="159">
      <c r="A159" s="23" t="n"/>
      <c r="B159" s="23" t="n"/>
      <c r="C159" s="23" t="n"/>
      <c r="D159" s="20">
        <f>IF(A159="","",IF(C159="","Y081",""))</f>
        <v/>
      </c>
      <c r="E159" s="24" t="n"/>
      <c r="F159" s="23" t="n"/>
      <c r="G159" s="23" t="n"/>
      <c r="H159" s="23" t="n"/>
      <c r="I159" s="23" t="n"/>
      <c r="J159" s="12" t="n"/>
      <c r="K159" s="25" t="n"/>
      <c r="L159" s="8">
        <f>IF(A159="","",IF(LEN(TRIM(IF(B159="","Herstellerreferenz fehlt; ","")&amp;IF(E159="","Beschreibung fehlt; ",IF(COUNTIF(Generisch,TRIM(E159))&gt;0,"Beschreibung zu allgemein; ",""))&amp;IF(OR(LEN(F159)&lt;&gt;2,UPPER(F159)="EU"),"Ursprungsland konkret angeben; ","")&amp;IF(LEN(H159)&lt;&gt;6,"HS-Code 6-stellig prüfen; ","")&amp;IF(AND(I159&lt;&gt;"",LEN(I159)&lt;&gt;10),"TARIC 10-stellig prüfen; ","")&amp;IF(AND(I159&lt;&gt;"",LEFT(I159,6)&lt;&gt;H159),"TARIC passt nicht zu HS-Code; ","")&amp;IF(AND(C159&lt;&gt;"",LEN(C159)&lt;&gt;8,LEN(C159)&lt;&gt;12,LEN(C159)&lt;&gt;13,LEN(C159)&lt;&gt;14),"GTIN-Länge prüfen; ","")&amp;IF(OR(G159="J",G159="N"),"","Präferenz J/N wählen; ")&amp;IF(N(J159)&lt;=0,"Warenwert fehlt; ","")))=0,"OK",TRIM(IF(B159="","Herstellerreferenz fehlt; ","")&amp;IF(E159="","Beschreibung fehlt; ",IF(COUNTIF(Generisch,TRIM(E159))&gt;0,"Beschreibung zu allgemein; ",""))&amp;IF(OR(LEN(F159)&lt;&gt;2,UPPER(F159)="EU"),"Ursprungsland konkret angeben; ","")&amp;IF(LEN(H159)&lt;&gt;6,"HS-Code 6-stellig prüfen; ","")&amp;IF(AND(I159&lt;&gt;"",LEN(I159)&lt;&gt;10),"TARIC 10-stellig prüfen; ","")&amp;IF(AND(I159&lt;&gt;"",LEFT(I159,6)&lt;&gt;H159),"TARIC passt nicht zu HS-Code; ","")&amp;IF(AND(C159&lt;&gt;"",LEN(C159)&lt;&gt;8,LEN(C159)&lt;&gt;12,LEN(C159)&lt;&gt;13,LEN(C159)&lt;&gt;14),"GTIN-Länge prüfen; ","")&amp;IF(OR(G159="J",G159="N"),"","Präferenz J/N wählen; ")&amp;IF(N(J159)&lt;=0,"Warenwert fehlt; ",""))))</f>
        <v/>
      </c>
    </row>
    <row r="160">
      <c r="A160" s="23" t="n"/>
      <c r="B160" s="23" t="n"/>
      <c r="C160" s="23" t="n"/>
      <c r="D160" s="20">
        <f>IF(A160="","",IF(C160="","Y081",""))</f>
        <v/>
      </c>
      <c r="E160" s="24" t="n"/>
      <c r="F160" s="23" t="n"/>
      <c r="G160" s="23" t="n"/>
      <c r="H160" s="23" t="n"/>
      <c r="I160" s="23" t="n"/>
      <c r="J160" s="12" t="n"/>
      <c r="K160" s="25" t="n"/>
      <c r="L160" s="8">
        <f>IF(A160="","",IF(LEN(TRIM(IF(B160="","Herstellerreferenz fehlt; ","")&amp;IF(E160="","Beschreibung fehlt; ",IF(COUNTIF(Generisch,TRIM(E160))&gt;0,"Beschreibung zu allgemein; ",""))&amp;IF(OR(LEN(F160)&lt;&gt;2,UPPER(F160)="EU"),"Ursprungsland konkret angeben; ","")&amp;IF(LEN(H160)&lt;&gt;6,"HS-Code 6-stellig prüfen; ","")&amp;IF(AND(I160&lt;&gt;"",LEN(I160)&lt;&gt;10),"TARIC 10-stellig prüfen; ","")&amp;IF(AND(I160&lt;&gt;"",LEFT(I160,6)&lt;&gt;H160),"TARIC passt nicht zu HS-Code; ","")&amp;IF(AND(C160&lt;&gt;"",LEN(C160)&lt;&gt;8,LEN(C160)&lt;&gt;12,LEN(C160)&lt;&gt;13,LEN(C160)&lt;&gt;14),"GTIN-Länge prüfen; ","")&amp;IF(OR(G160="J",G160="N"),"","Präferenz J/N wählen; ")&amp;IF(N(J160)&lt;=0,"Warenwert fehlt; ","")))=0,"OK",TRIM(IF(B160="","Herstellerreferenz fehlt; ","")&amp;IF(E160="","Beschreibung fehlt; ",IF(COUNTIF(Generisch,TRIM(E160))&gt;0,"Beschreibung zu allgemein; ",""))&amp;IF(OR(LEN(F160)&lt;&gt;2,UPPER(F160)="EU"),"Ursprungsland konkret angeben; ","")&amp;IF(LEN(H160)&lt;&gt;6,"HS-Code 6-stellig prüfen; ","")&amp;IF(AND(I160&lt;&gt;"",LEN(I160)&lt;&gt;10),"TARIC 10-stellig prüfen; ","")&amp;IF(AND(I160&lt;&gt;"",LEFT(I160,6)&lt;&gt;H160),"TARIC passt nicht zu HS-Code; ","")&amp;IF(AND(C160&lt;&gt;"",LEN(C160)&lt;&gt;8,LEN(C160)&lt;&gt;12,LEN(C160)&lt;&gt;13,LEN(C160)&lt;&gt;14),"GTIN-Länge prüfen; ","")&amp;IF(OR(G160="J",G160="N"),"","Präferenz J/N wählen; ")&amp;IF(N(J160)&lt;=0,"Warenwert fehlt; ",""))))</f>
        <v/>
      </c>
    </row>
    <row r="161">
      <c r="A161" s="23" t="n"/>
      <c r="B161" s="23" t="n"/>
      <c r="C161" s="23" t="n"/>
      <c r="D161" s="20">
        <f>IF(A161="","",IF(C161="","Y081",""))</f>
        <v/>
      </c>
      <c r="E161" s="24" t="n"/>
      <c r="F161" s="23" t="n"/>
      <c r="G161" s="23" t="n"/>
      <c r="H161" s="23" t="n"/>
      <c r="I161" s="23" t="n"/>
      <c r="J161" s="12" t="n"/>
      <c r="K161" s="25" t="n"/>
      <c r="L161" s="8">
        <f>IF(A161="","",IF(LEN(TRIM(IF(B161="","Herstellerreferenz fehlt; ","")&amp;IF(E161="","Beschreibung fehlt; ",IF(COUNTIF(Generisch,TRIM(E161))&gt;0,"Beschreibung zu allgemein; ",""))&amp;IF(OR(LEN(F161)&lt;&gt;2,UPPER(F161)="EU"),"Ursprungsland konkret angeben; ","")&amp;IF(LEN(H161)&lt;&gt;6,"HS-Code 6-stellig prüfen; ","")&amp;IF(AND(I161&lt;&gt;"",LEN(I161)&lt;&gt;10),"TARIC 10-stellig prüfen; ","")&amp;IF(AND(I161&lt;&gt;"",LEFT(I161,6)&lt;&gt;H161),"TARIC passt nicht zu HS-Code; ","")&amp;IF(AND(C161&lt;&gt;"",LEN(C161)&lt;&gt;8,LEN(C161)&lt;&gt;12,LEN(C161)&lt;&gt;13,LEN(C161)&lt;&gt;14),"GTIN-Länge prüfen; ","")&amp;IF(OR(G161="J",G161="N"),"","Präferenz J/N wählen; ")&amp;IF(N(J161)&lt;=0,"Warenwert fehlt; ","")))=0,"OK",TRIM(IF(B161="","Herstellerreferenz fehlt; ","")&amp;IF(E161="","Beschreibung fehlt; ",IF(COUNTIF(Generisch,TRIM(E161))&gt;0,"Beschreibung zu allgemein; ",""))&amp;IF(OR(LEN(F161)&lt;&gt;2,UPPER(F161)="EU"),"Ursprungsland konkret angeben; ","")&amp;IF(LEN(H161)&lt;&gt;6,"HS-Code 6-stellig prüfen; ","")&amp;IF(AND(I161&lt;&gt;"",LEN(I161)&lt;&gt;10),"TARIC 10-stellig prüfen; ","")&amp;IF(AND(I161&lt;&gt;"",LEFT(I161,6)&lt;&gt;H161),"TARIC passt nicht zu HS-Code; ","")&amp;IF(AND(C161&lt;&gt;"",LEN(C161)&lt;&gt;8,LEN(C161)&lt;&gt;12,LEN(C161)&lt;&gt;13,LEN(C161)&lt;&gt;14),"GTIN-Länge prüfen; ","")&amp;IF(OR(G161="J",G161="N"),"","Präferenz J/N wählen; ")&amp;IF(N(J161)&lt;=0,"Warenwert fehlt; ",""))))</f>
        <v/>
      </c>
    </row>
    <row r="162">
      <c r="A162" s="23" t="n"/>
      <c r="B162" s="23" t="n"/>
      <c r="C162" s="23" t="n"/>
      <c r="D162" s="20">
        <f>IF(A162="","",IF(C162="","Y081",""))</f>
        <v/>
      </c>
      <c r="E162" s="24" t="n"/>
      <c r="F162" s="23" t="n"/>
      <c r="G162" s="23" t="n"/>
      <c r="H162" s="23" t="n"/>
      <c r="I162" s="23" t="n"/>
      <c r="J162" s="12" t="n"/>
      <c r="K162" s="25" t="n"/>
      <c r="L162" s="8">
        <f>IF(A162="","",IF(LEN(TRIM(IF(B162="","Herstellerreferenz fehlt; ","")&amp;IF(E162="","Beschreibung fehlt; ",IF(COUNTIF(Generisch,TRIM(E162))&gt;0,"Beschreibung zu allgemein; ",""))&amp;IF(OR(LEN(F162)&lt;&gt;2,UPPER(F162)="EU"),"Ursprungsland konkret angeben; ","")&amp;IF(LEN(H162)&lt;&gt;6,"HS-Code 6-stellig prüfen; ","")&amp;IF(AND(I162&lt;&gt;"",LEN(I162)&lt;&gt;10),"TARIC 10-stellig prüfen; ","")&amp;IF(AND(I162&lt;&gt;"",LEFT(I162,6)&lt;&gt;H162),"TARIC passt nicht zu HS-Code; ","")&amp;IF(AND(C162&lt;&gt;"",LEN(C162)&lt;&gt;8,LEN(C162)&lt;&gt;12,LEN(C162)&lt;&gt;13,LEN(C162)&lt;&gt;14),"GTIN-Länge prüfen; ","")&amp;IF(OR(G162="J",G162="N"),"","Präferenz J/N wählen; ")&amp;IF(N(J162)&lt;=0,"Warenwert fehlt; ","")))=0,"OK",TRIM(IF(B162="","Herstellerreferenz fehlt; ","")&amp;IF(E162="","Beschreibung fehlt; ",IF(COUNTIF(Generisch,TRIM(E162))&gt;0,"Beschreibung zu allgemein; ",""))&amp;IF(OR(LEN(F162)&lt;&gt;2,UPPER(F162)="EU"),"Ursprungsland konkret angeben; ","")&amp;IF(LEN(H162)&lt;&gt;6,"HS-Code 6-stellig prüfen; ","")&amp;IF(AND(I162&lt;&gt;"",LEN(I162)&lt;&gt;10),"TARIC 10-stellig prüfen; ","")&amp;IF(AND(I162&lt;&gt;"",LEFT(I162,6)&lt;&gt;H162),"TARIC passt nicht zu HS-Code; ","")&amp;IF(AND(C162&lt;&gt;"",LEN(C162)&lt;&gt;8,LEN(C162)&lt;&gt;12,LEN(C162)&lt;&gt;13,LEN(C162)&lt;&gt;14),"GTIN-Länge prüfen; ","")&amp;IF(OR(G162="J",G162="N"),"","Präferenz J/N wählen; ")&amp;IF(N(J162)&lt;=0,"Warenwert fehlt; ",""))))</f>
        <v/>
      </c>
    </row>
    <row r="163">
      <c r="A163" s="23" t="n"/>
      <c r="B163" s="23" t="n"/>
      <c r="C163" s="23" t="n"/>
      <c r="D163" s="20">
        <f>IF(A163="","",IF(C163="","Y081",""))</f>
        <v/>
      </c>
      <c r="E163" s="24" t="n"/>
      <c r="F163" s="23" t="n"/>
      <c r="G163" s="23" t="n"/>
      <c r="H163" s="23" t="n"/>
      <c r="I163" s="23" t="n"/>
      <c r="J163" s="12" t="n"/>
      <c r="K163" s="25" t="n"/>
      <c r="L163" s="8">
        <f>IF(A163="","",IF(LEN(TRIM(IF(B163="","Herstellerreferenz fehlt; ","")&amp;IF(E163="","Beschreibung fehlt; ",IF(COUNTIF(Generisch,TRIM(E163))&gt;0,"Beschreibung zu allgemein; ",""))&amp;IF(OR(LEN(F163)&lt;&gt;2,UPPER(F163)="EU"),"Ursprungsland konkret angeben; ","")&amp;IF(LEN(H163)&lt;&gt;6,"HS-Code 6-stellig prüfen; ","")&amp;IF(AND(I163&lt;&gt;"",LEN(I163)&lt;&gt;10),"TARIC 10-stellig prüfen; ","")&amp;IF(AND(I163&lt;&gt;"",LEFT(I163,6)&lt;&gt;H163),"TARIC passt nicht zu HS-Code; ","")&amp;IF(AND(C163&lt;&gt;"",LEN(C163)&lt;&gt;8,LEN(C163)&lt;&gt;12,LEN(C163)&lt;&gt;13,LEN(C163)&lt;&gt;14),"GTIN-Länge prüfen; ","")&amp;IF(OR(G163="J",G163="N"),"","Präferenz J/N wählen; ")&amp;IF(N(J163)&lt;=0,"Warenwert fehlt; ","")))=0,"OK",TRIM(IF(B163="","Herstellerreferenz fehlt; ","")&amp;IF(E163="","Beschreibung fehlt; ",IF(COUNTIF(Generisch,TRIM(E163))&gt;0,"Beschreibung zu allgemein; ",""))&amp;IF(OR(LEN(F163)&lt;&gt;2,UPPER(F163)="EU"),"Ursprungsland konkret angeben; ","")&amp;IF(LEN(H163)&lt;&gt;6,"HS-Code 6-stellig prüfen; ","")&amp;IF(AND(I163&lt;&gt;"",LEN(I163)&lt;&gt;10),"TARIC 10-stellig prüfen; ","")&amp;IF(AND(I163&lt;&gt;"",LEFT(I163,6)&lt;&gt;H163),"TARIC passt nicht zu HS-Code; ","")&amp;IF(AND(C163&lt;&gt;"",LEN(C163)&lt;&gt;8,LEN(C163)&lt;&gt;12,LEN(C163)&lt;&gt;13,LEN(C163)&lt;&gt;14),"GTIN-Länge prüfen; ","")&amp;IF(OR(G163="J",G163="N"),"","Präferenz J/N wählen; ")&amp;IF(N(J163)&lt;=0,"Warenwert fehlt; ",""))))</f>
        <v/>
      </c>
    </row>
    <row r="164">
      <c r="A164" s="23" t="n"/>
      <c r="B164" s="23" t="n"/>
      <c r="C164" s="23" t="n"/>
      <c r="D164" s="20">
        <f>IF(A164="","",IF(C164="","Y081",""))</f>
        <v/>
      </c>
      <c r="E164" s="24" t="n"/>
      <c r="F164" s="23" t="n"/>
      <c r="G164" s="23" t="n"/>
      <c r="H164" s="23" t="n"/>
      <c r="I164" s="23" t="n"/>
      <c r="J164" s="12" t="n"/>
      <c r="K164" s="25" t="n"/>
      <c r="L164" s="8">
        <f>IF(A164="","",IF(LEN(TRIM(IF(B164="","Herstellerreferenz fehlt; ","")&amp;IF(E164="","Beschreibung fehlt; ",IF(COUNTIF(Generisch,TRIM(E164))&gt;0,"Beschreibung zu allgemein; ",""))&amp;IF(OR(LEN(F164)&lt;&gt;2,UPPER(F164)="EU"),"Ursprungsland konkret angeben; ","")&amp;IF(LEN(H164)&lt;&gt;6,"HS-Code 6-stellig prüfen; ","")&amp;IF(AND(I164&lt;&gt;"",LEN(I164)&lt;&gt;10),"TARIC 10-stellig prüfen; ","")&amp;IF(AND(I164&lt;&gt;"",LEFT(I164,6)&lt;&gt;H164),"TARIC passt nicht zu HS-Code; ","")&amp;IF(AND(C164&lt;&gt;"",LEN(C164)&lt;&gt;8,LEN(C164)&lt;&gt;12,LEN(C164)&lt;&gt;13,LEN(C164)&lt;&gt;14),"GTIN-Länge prüfen; ","")&amp;IF(OR(G164="J",G164="N"),"","Präferenz J/N wählen; ")&amp;IF(N(J164)&lt;=0,"Warenwert fehlt; ","")))=0,"OK",TRIM(IF(B164="","Herstellerreferenz fehlt; ","")&amp;IF(E164="","Beschreibung fehlt; ",IF(COUNTIF(Generisch,TRIM(E164))&gt;0,"Beschreibung zu allgemein; ",""))&amp;IF(OR(LEN(F164)&lt;&gt;2,UPPER(F164)="EU"),"Ursprungsland konkret angeben; ","")&amp;IF(LEN(H164)&lt;&gt;6,"HS-Code 6-stellig prüfen; ","")&amp;IF(AND(I164&lt;&gt;"",LEN(I164)&lt;&gt;10),"TARIC 10-stellig prüfen; ","")&amp;IF(AND(I164&lt;&gt;"",LEFT(I164,6)&lt;&gt;H164),"TARIC passt nicht zu HS-Code; ","")&amp;IF(AND(C164&lt;&gt;"",LEN(C164)&lt;&gt;8,LEN(C164)&lt;&gt;12,LEN(C164)&lt;&gt;13,LEN(C164)&lt;&gt;14),"GTIN-Länge prüfen; ","")&amp;IF(OR(G164="J",G164="N"),"","Präferenz J/N wählen; ")&amp;IF(N(J164)&lt;=0,"Warenwert fehlt; ",""))))</f>
        <v/>
      </c>
    </row>
    <row r="165">
      <c r="A165" s="23" t="n"/>
      <c r="B165" s="23" t="n"/>
      <c r="C165" s="23" t="n"/>
      <c r="D165" s="20">
        <f>IF(A165="","",IF(C165="","Y081",""))</f>
        <v/>
      </c>
      <c r="E165" s="24" t="n"/>
      <c r="F165" s="23" t="n"/>
      <c r="G165" s="23" t="n"/>
      <c r="H165" s="23" t="n"/>
      <c r="I165" s="23" t="n"/>
      <c r="J165" s="12" t="n"/>
      <c r="K165" s="25" t="n"/>
      <c r="L165" s="8">
        <f>IF(A165="","",IF(LEN(TRIM(IF(B165="","Herstellerreferenz fehlt; ","")&amp;IF(E165="","Beschreibung fehlt; ",IF(COUNTIF(Generisch,TRIM(E165))&gt;0,"Beschreibung zu allgemein; ",""))&amp;IF(OR(LEN(F165)&lt;&gt;2,UPPER(F165)="EU"),"Ursprungsland konkret angeben; ","")&amp;IF(LEN(H165)&lt;&gt;6,"HS-Code 6-stellig prüfen; ","")&amp;IF(AND(I165&lt;&gt;"",LEN(I165)&lt;&gt;10),"TARIC 10-stellig prüfen; ","")&amp;IF(AND(I165&lt;&gt;"",LEFT(I165,6)&lt;&gt;H165),"TARIC passt nicht zu HS-Code; ","")&amp;IF(AND(C165&lt;&gt;"",LEN(C165)&lt;&gt;8,LEN(C165)&lt;&gt;12,LEN(C165)&lt;&gt;13,LEN(C165)&lt;&gt;14),"GTIN-Länge prüfen; ","")&amp;IF(OR(G165="J",G165="N"),"","Präferenz J/N wählen; ")&amp;IF(N(J165)&lt;=0,"Warenwert fehlt; ","")))=0,"OK",TRIM(IF(B165="","Herstellerreferenz fehlt; ","")&amp;IF(E165="","Beschreibung fehlt; ",IF(COUNTIF(Generisch,TRIM(E165))&gt;0,"Beschreibung zu allgemein; ",""))&amp;IF(OR(LEN(F165)&lt;&gt;2,UPPER(F165)="EU"),"Ursprungsland konkret angeben; ","")&amp;IF(LEN(H165)&lt;&gt;6,"HS-Code 6-stellig prüfen; ","")&amp;IF(AND(I165&lt;&gt;"",LEN(I165)&lt;&gt;10),"TARIC 10-stellig prüfen; ","")&amp;IF(AND(I165&lt;&gt;"",LEFT(I165,6)&lt;&gt;H165),"TARIC passt nicht zu HS-Code; ","")&amp;IF(AND(C165&lt;&gt;"",LEN(C165)&lt;&gt;8,LEN(C165)&lt;&gt;12,LEN(C165)&lt;&gt;13,LEN(C165)&lt;&gt;14),"GTIN-Länge prüfen; ","")&amp;IF(OR(G165="J",G165="N"),"","Präferenz J/N wählen; ")&amp;IF(N(J165)&lt;=0,"Warenwert fehlt; ",""))))</f>
        <v/>
      </c>
    </row>
    <row r="166">
      <c r="A166" s="23" t="n"/>
      <c r="B166" s="23" t="n"/>
      <c r="C166" s="23" t="n"/>
      <c r="D166" s="20">
        <f>IF(A166="","",IF(C166="","Y081",""))</f>
        <v/>
      </c>
      <c r="E166" s="24" t="n"/>
      <c r="F166" s="23" t="n"/>
      <c r="G166" s="23" t="n"/>
      <c r="H166" s="23" t="n"/>
      <c r="I166" s="23" t="n"/>
      <c r="J166" s="12" t="n"/>
      <c r="K166" s="25" t="n"/>
      <c r="L166" s="8">
        <f>IF(A166="","",IF(LEN(TRIM(IF(B166="","Herstellerreferenz fehlt; ","")&amp;IF(E166="","Beschreibung fehlt; ",IF(COUNTIF(Generisch,TRIM(E166))&gt;0,"Beschreibung zu allgemein; ",""))&amp;IF(OR(LEN(F166)&lt;&gt;2,UPPER(F166)="EU"),"Ursprungsland konkret angeben; ","")&amp;IF(LEN(H166)&lt;&gt;6,"HS-Code 6-stellig prüfen; ","")&amp;IF(AND(I166&lt;&gt;"",LEN(I166)&lt;&gt;10),"TARIC 10-stellig prüfen; ","")&amp;IF(AND(I166&lt;&gt;"",LEFT(I166,6)&lt;&gt;H166),"TARIC passt nicht zu HS-Code; ","")&amp;IF(AND(C166&lt;&gt;"",LEN(C166)&lt;&gt;8,LEN(C166)&lt;&gt;12,LEN(C166)&lt;&gt;13,LEN(C166)&lt;&gt;14),"GTIN-Länge prüfen; ","")&amp;IF(OR(G166="J",G166="N"),"","Präferenz J/N wählen; ")&amp;IF(N(J166)&lt;=0,"Warenwert fehlt; ","")))=0,"OK",TRIM(IF(B166="","Herstellerreferenz fehlt; ","")&amp;IF(E166="","Beschreibung fehlt; ",IF(COUNTIF(Generisch,TRIM(E166))&gt;0,"Beschreibung zu allgemein; ",""))&amp;IF(OR(LEN(F166)&lt;&gt;2,UPPER(F166)="EU"),"Ursprungsland konkret angeben; ","")&amp;IF(LEN(H166)&lt;&gt;6,"HS-Code 6-stellig prüfen; ","")&amp;IF(AND(I166&lt;&gt;"",LEN(I166)&lt;&gt;10),"TARIC 10-stellig prüfen; ","")&amp;IF(AND(I166&lt;&gt;"",LEFT(I166,6)&lt;&gt;H166),"TARIC passt nicht zu HS-Code; ","")&amp;IF(AND(C166&lt;&gt;"",LEN(C166)&lt;&gt;8,LEN(C166)&lt;&gt;12,LEN(C166)&lt;&gt;13,LEN(C166)&lt;&gt;14),"GTIN-Länge prüfen; ","")&amp;IF(OR(G166="J",G166="N"),"","Präferenz J/N wählen; ")&amp;IF(N(J166)&lt;=0,"Warenwert fehlt; ",""))))</f>
        <v/>
      </c>
    </row>
    <row r="167">
      <c r="A167" s="23" t="n"/>
      <c r="B167" s="23" t="n"/>
      <c r="C167" s="23" t="n"/>
      <c r="D167" s="20">
        <f>IF(A167="","",IF(C167="","Y081",""))</f>
        <v/>
      </c>
      <c r="E167" s="24" t="n"/>
      <c r="F167" s="23" t="n"/>
      <c r="G167" s="23" t="n"/>
      <c r="H167" s="23" t="n"/>
      <c r="I167" s="23" t="n"/>
      <c r="J167" s="12" t="n"/>
      <c r="K167" s="25" t="n"/>
      <c r="L167" s="8">
        <f>IF(A167="","",IF(LEN(TRIM(IF(B167="","Herstellerreferenz fehlt; ","")&amp;IF(E167="","Beschreibung fehlt; ",IF(COUNTIF(Generisch,TRIM(E167))&gt;0,"Beschreibung zu allgemein; ",""))&amp;IF(OR(LEN(F167)&lt;&gt;2,UPPER(F167)="EU"),"Ursprungsland konkret angeben; ","")&amp;IF(LEN(H167)&lt;&gt;6,"HS-Code 6-stellig prüfen; ","")&amp;IF(AND(I167&lt;&gt;"",LEN(I167)&lt;&gt;10),"TARIC 10-stellig prüfen; ","")&amp;IF(AND(I167&lt;&gt;"",LEFT(I167,6)&lt;&gt;H167),"TARIC passt nicht zu HS-Code; ","")&amp;IF(AND(C167&lt;&gt;"",LEN(C167)&lt;&gt;8,LEN(C167)&lt;&gt;12,LEN(C167)&lt;&gt;13,LEN(C167)&lt;&gt;14),"GTIN-Länge prüfen; ","")&amp;IF(OR(G167="J",G167="N"),"","Präferenz J/N wählen; ")&amp;IF(N(J167)&lt;=0,"Warenwert fehlt; ","")))=0,"OK",TRIM(IF(B167="","Herstellerreferenz fehlt; ","")&amp;IF(E167="","Beschreibung fehlt; ",IF(COUNTIF(Generisch,TRIM(E167))&gt;0,"Beschreibung zu allgemein; ",""))&amp;IF(OR(LEN(F167)&lt;&gt;2,UPPER(F167)="EU"),"Ursprungsland konkret angeben; ","")&amp;IF(LEN(H167)&lt;&gt;6,"HS-Code 6-stellig prüfen; ","")&amp;IF(AND(I167&lt;&gt;"",LEN(I167)&lt;&gt;10),"TARIC 10-stellig prüfen; ","")&amp;IF(AND(I167&lt;&gt;"",LEFT(I167,6)&lt;&gt;H167),"TARIC passt nicht zu HS-Code; ","")&amp;IF(AND(C167&lt;&gt;"",LEN(C167)&lt;&gt;8,LEN(C167)&lt;&gt;12,LEN(C167)&lt;&gt;13,LEN(C167)&lt;&gt;14),"GTIN-Länge prüfen; ","")&amp;IF(OR(G167="J",G167="N"),"","Präferenz J/N wählen; ")&amp;IF(N(J167)&lt;=0,"Warenwert fehlt; ",""))))</f>
        <v/>
      </c>
    </row>
    <row r="168">
      <c r="A168" s="23" t="n"/>
      <c r="B168" s="23" t="n"/>
      <c r="C168" s="23" t="n"/>
      <c r="D168" s="20">
        <f>IF(A168="","",IF(C168="","Y081",""))</f>
        <v/>
      </c>
      <c r="E168" s="24" t="n"/>
      <c r="F168" s="23" t="n"/>
      <c r="G168" s="23" t="n"/>
      <c r="H168" s="23" t="n"/>
      <c r="I168" s="23" t="n"/>
      <c r="J168" s="12" t="n"/>
      <c r="K168" s="25" t="n"/>
      <c r="L168" s="8">
        <f>IF(A168="","",IF(LEN(TRIM(IF(B168="","Herstellerreferenz fehlt; ","")&amp;IF(E168="","Beschreibung fehlt; ",IF(COUNTIF(Generisch,TRIM(E168))&gt;0,"Beschreibung zu allgemein; ",""))&amp;IF(OR(LEN(F168)&lt;&gt;2,UPPER(F168)="EU"),"Ursprungsland konkret angeben; ","")&amp;IF(LEN(H168)&lt;&gt;6,"HS-Code 6-stellig prüfen; ","")&amp;IF(AND(I168&lt;&gt;"",LEN(I168)&lt;&gt;10),"TARIC 10-stellig prüfen; ","")&amp;IF(AND(I168&lt;&gt;"",LEFT(I168,6)&lt;&gt;H168),"TARIC passt nicht zu HS-Code; ","")&amp;IF(AND(C168&lt;&gt;"",LEN(C168)&lt;&gt;8,LEN(C168)&lt;&gt;12,LEN(C168)&lt;&gt;13,LEN(C168)&lt;&gt;14),"GTIN-Länge prüfen; ","")&amp;IF(OR(G168="J",G168="N"),"","Präferenz J/N wählen; ")&amp;IF(N(J168)&lt;=0,"Warenwert fehlt; ","")))=0,"OK",TRIM(IF(B168="","Herstellerreferenz fehlt; ","")&amp;IF(E168="","Beschreibung fehlt; ",IF(COUNTIF(Generisch,TRIM(E168))&gt;0,"Beschreibung zu allgemein; ",""))&amp;IF(OR(LEN(F168)&lt;&gt;2,UPPER(F168)="EU"),"Ursprungsland konkret angeben; ","")&amp;IF(LEN(H168)&lt;&gt;6,"HS-Code 6-stellig prüfen; ","")&amp;IF(AND(I168&lt;&gt;"",LEN(I168)&lt;&gt;10),"TARIC 10-stellig prüfen; ","")&amp;IF(AND(I168&lt;&gt;"",LEFT(I168,6)&lt;&gt;H168),"TARIC passt nicht zu HS-Code; ","")&amp;IF(AND(C168&lt;&gt;"",LEN(C168)&lt;&gt;8,LEN(C168)&lt;&gt;12,LEN(C168)&lt;&gt;13,LEN(C168)&lt;&gt;14),"GTIN-Länge prüfen; ","")&amp;IF(OR(G168="J",G168="N"),"","Präferenz J/N wählen; ")&amp;IF(N(J168)&lt;=0,"Warenwert fehlt; ",""))))</f>
        <v/>
      </c>
    </row>
    <row r="169">
      <c r="A169" s="23" t="n"/>
      <c r="B169" s="23" t="n"/>
      <c r="C169" s="23" t="n"/>
      <c r="D169" s="20">
        <f>IF(A169="","",IF(C169="","Y081",""))</f>
        <v/>
      </c>
      <c r="E169" s="24" t="n"/>
      <c r="F169" s="23" t="n"/>
      <c r="G169" s="23" t="n"/>
      <c r="H169" s="23" t="n"/>
      <c r="I169" s="23" t="n"/>
      <c r="J169" s="12" t="n"/>
      <c r="K169" s="25" t="n"/>
      <c r="L169" s="8">
        <f>IF(A169="","",IF(LEN(TRIM(IF(B169="","Herstellerreferenz fehlt; ","")&amp;IF(E169="","Beschreibung fehlt; ",IF(COUNTIF(Generisch,TRIM(E169))&gt;0,"Beschreibung zu allgemein; ",""))&amp;IF(OR(LEN(F169)&lt;&gt;2,UPPER(F169)="EU"),"Ursprungsland konkret angeben; ","")&amp;IF(LEN(H169)&lt;&gt;6,"HS-Code 6-stellig prüfen; ","")&amp;IF(AND(I169&lt;&gt;"",LEN(I169)&lt;&gt;10),"TARIC 10-stellig prüfen; ","")&amp;IF(AND(I169&lt;&gt;"",LEFT(I169,6)&lt;&gt;H169),"TARIC passt nicht zu HS-Code; ","")&amp;IF(AND(C169&lt;&gt;"",LEN(C169)&lt;&gt;8,LEN(C169)&lt;&gt;12,LEN(C169)&lt;&gt;13,LEN(C169)&lt;&gt;14),"GTIN-Länge prüfen; ","")&amp;IF(OR(G169="J",G169="N"),"","Präferenz J/N wählen; ")&amp;IF(N(J169)&lt;=0,"Warenwert fehlt; ","")))=0,"OK",TRIM(IF(B169="","Herstellerreferenz fehlt; ","")&amp;IF(E169="","Beschreibung fehlt; ",IF(COUNTIF(Generisch,TRIM(E169))&gt;0,"Beschreibung zu allgemein; ",""))&amp;IF(OR(LEN(F169)&lt;&gt;2,UPPER(F169)="EU"),"Ursprungsland konkret angeben; ","")&amp;IF(LEN(H169)&lt;&gt;6,"HS-Code 6-stellig prüfen; ","")&amp;IF(AND(I169&lt;&gt;"",LEN(I169)&lt;&gt;10),"TARIC 10-stellig prüfen; ","")&amp;IF(AND(I169&lt;&gt;"",LEFT(I169,6)&lt;&gt;H169),"TARIC passt nicht zu HS-Code; ","")&amp;IF(AND(C169&lt;&gt;"",LEN(C169)&lt;&gt;8,LEN(C169)&lt;&gt;12,LEN(C169)&lt;&gt;13,LEN(C169)&lt;&gt;14),"GTIN-Länge prüfen; ","")&amp;IF(OR(G169="J",G169="N"),"","Präferenz J/N wählen; ")&amp;IF(N(J169)&lt;=0,"Warenwert fehlt; ",""))))</f>
        <v/>
      </c>
    </row>
    <row r="170">
      <c r="A170" s="23" t="n"/>
      <c r="B170" s="23" t="n"/>
      <c r="C170" s="23" t="n"/>
      <c r="D170" s="20">
        <f>IF(A170="","",IF(C170="","Y081",""))</f>
        <v/>
      </c>
      <c r="E170" s="24" t="n"/>
      <c r="F170" s="23" t="n"/>
      <c r="G170" s="23" t="n"/>
      <c r="H170" s="23" t="n"/>
      <c r="I170" s="23" t="n"/>
      <c r="J170" s="12" t="n"/>
      <c r="K170" s="25" t="n"/>
      <c r="L170" s="8">
        <f>IF(A170="","",IF(LEN(TRIM(IF(B170="","Herstellerreferenz fehlt; ","")&amp;IF(E170="","Beschreibung fehlt; ",IF(COUNTIF(Generisch,TRIM(E170))&gt;0,"Beschreibung zu allgemein; ",""))&amp;IF(OR(LEN(F170)&lt;&gt;2,UPPER(F170)="EU"),"Ursprungsland konkret angeben; ","")&amp;IF(LEN(H170)&lt;&gt;6,"HS-Code 6-stellig prüfen; ","")&amp;IF(AND(I170&lt;&gt;"",LEN(I170)&lt;&gt;10),"TARIC 10-stellig prüfen; ","")&amp;IF(AND(I170&lt;&gt;"",LEFT(I170,6)&lt;&gt;H170),"TARIC passt nicht zu HS-Code; ","")&amp;IF(AND(C170&lt;&gt;"",LEN(C170)&lt;&gt;8,LEN(C170)&lt;&gt;12,LEN(C170)&lt;&gt;13,LEN(C170)&lt;&gt;14),"GTIN-Länge prüfen; ","")&amp;IF(OR(G170="J",G170="N"),"","Präferenz J/N wählen; ")&amp;IF(N(J170)&lt;=0,"Warenwert fehlt; ","")))=0,"OK",TRIM(IF(B170="","Herstellerreferenz fehlt; ","")&amp;IF(E170="","Beschreibung fehlt; ",IF(COUNTIF(Generisch,TRIM(E170))&gt;0,"Beschreibung zu allgemein; ",""))&amp;IF(OR(LEN(F170)&lt;&gt;2,UPPER(F170)="EU"),"Ursprungsland konkret angeben; ","")&amp;IF(LEN(H170)&lt;&gt;6,"HS-Code 6-stellig prüfen; ","")&amp;IF(AND(I170&lt;&gt;"",LEN(I170)&lt;&gt;10),"TARIC 10-stellig prüfen; ","")&amp;IF(AND(I170&lt;&gt;"",LEFT(I170,6)&lt;&gt;H170),"TARIC passt nicht zu HS-Code; ","")&amp;IF(AND(C170&lt;&gt;"",LEN(C170)&lt;&gt;8,LEN(C170)&lt;&gt;12,LEN(C170)&lt;&gt;13,LEN(C170)&lt;&gt;14),"GTIN-Länge prüfen; ","")&amp;IF(OR(G170="J",G170="N"),"","Präferenz J/N wählen; ")&amp;IF(N(J170)&lt;=0,"Warenwert fehlt; ",""))))</f>
        <v/>
      </c>
    </row>
    <row r="171">
      <c r="A171" s="23" t="n"/>
      <c r="B171" s="23" t="n"/>
      <c r="C171" s="23" t="n"/>
      <c r="D171" s="20">
        <f>IF(A171="","",IF(C171="","Y081",""))</f>
        <v/>
      </c>
      <c r="E171" s="24" t="n"/>
      <c r="F171" s="23" t="n"/>
      <c r="G171" s="23" t="n"/>
      <c r="H171" s="23" t="n"/>
      <c r="I171" s="23" t="n"/>
      <c r="J171" s="12" t="n"/>
      <c r="K171" s="25" t="n"/>
      <c r="L171" s="8">
        <f>IF(A171="","",IF(LEN(TRIM(IF(B171="","Herstellerreferenz fehlt; ","")&amp;IF(E171="","Beschreibung fehlt; ",IF(COUNTIF(Generisch,TRIM(E171))&gt;0,"Beschreibung zu allgemein; ",""))&amp;IF(OR(LEN(F171)&lt;&gt;2,UPPER(F171)="EU"),"Ursprungsland konkret angeben; ","")&amp;IF(LEN(H171)&lt;&gt;6,"HS-Code 6-stellig prüfen; ","")&amp;IF(AND(I171&lt;&gt;"",LEN(I171)&lt;&gt;10),"TARIC 10-stellig prüfen; ","")&amp;IF(AND(I171&lt;&gt;"",LEFT(I171,6)&lt;&gt;H171),"TARIC passt nicht zu HS-Code; ","")&amp;IF(AND(C171&lt;&gt;"",LEN(C171)&lt;&gt;8,LEN(C171)&lt;&gt;12,LEN(C171)&lt;&gt;13,LEN(C171)&lt;&gt;14),"GTIN-Länge prüfen; ","")&amp;IF(OR(G171="J",G171="N"),"","Präferenz J/N wählen; ")&amp;IF(N(J171)&lt;=0,"Warenwert fehlt; ","")))=0,"OK",TRIM(IF(B171="","Herstellerreferenz fehlt; ","")&amp;IF(E171="","Beschreibung fehlt; ",IF(COUNTIF(Generisch,TRIM(E171))&gt;0,"Beschreibung zu allgemein; ",""))&amp;IF(OR(LEN(F171)&lt;&gt;2,UPPER(F171)="EU"),"Ursprungsland konkret angeben; ","")&amp;IF(LEN(H171)&lt;&gt;6,"HS-Code 6-stellig prüfen; ","")&amp;IF(AND(I171&lt;&gt;"",LEN(I171)&lt;&gt;10),"TARIC 10-stellig prüfen; ","")&amp;IF(AND(I171&lt;&gt;"",LEFT(I171,6)&lt;&gt;H171),"TARIC passt nicht zu HS-Code; ","")&amp;IF(AND(C171&lt;&gt;"",LEN(C171)&lt;&gt;8,LEN(C171)&lt;&gt;12,LEN(C171)&lt;&gt;13,LEN(C171)&lt;&gt;14),"GTIN-Länge prüfen; ","")&amp;IF(OR(G171="J",G171="N"),"","Präferenz J/N wählen; ")&amp;IF(N(J171)&lt;=0,"Warenwert fehlt; ",""))))</f>
        <v/>
      </c>
    </row>
    <row r="172">
      <c r="A172" s="23" t="n"/>
      <c r="B172" s="23" t="n"/>
      <c r="C172" s="23" t="n"/>
      <c r="D172" s="20">
        <f>IF(A172="","",IF(C172="","Y081",""))</f>
        <v/>
      </c>
      <c r="E172" s="24" t="n"/>
      <c r="F172" s="23" t="n"/>
      <c r="G172" s="23" t="n"/>
      <c r="H172" s="23" t="n"/>
      <c r="I172" s="23" t="n"/>
      <c r="J172" s="12" t="n"/>
      <c r="K172" s="25" t="n"/>
      <c r="L172" s="8">
        <f>IF(A172="","",IF(LEN(TRIM(IF(B172="","Herstellerreferenz fehlt; ","")&amp;IF(E172="","Beschreibung fehlt; ",IF(COUNTIF(Generisch,TRIM(E172))&gt;0,"Beschreibung zu allgemein; ",""))&amp;IF(OR(LEN(F172)&lt;&gt;2,UPPER(F172)="EU"),"Ursprungsland konkret angeben; ","")&amp;IF(LEN(H172)&lt;&gt;6,"HS-Code 6-stellig prüfen; ","")&amp;IF(AND(I172&lt;&gt;"",LEN(I172)&lt;&gt;10),"TARIC 10-stellig prüfen; ","")&amp;IF(AND(I172&lt;&gt;"",LEFT(I172,6)&lt;&gt;H172),"TARIC passt nicht zu HS-Code; ","")&amp;IF(AND(C172&lt;&gt;"",LEN(C172)&lt;&gt;8,LEN(C172)&lt;&gt;12,LEN(C172)&lt;&gt;13,LEN(C172)&lt;&gt;14),"GTIN-Länge prüfen; ","")&amp;IF(OR(G172="J",G172="N"),"","Präferenz J/N wählen; ")&amp;IF(N(J172)&lt;=0,"Warenwert fehlt; ","")))=0,"OK",TRIM(IF(B172="","Herstellerreferenz fehlt; ","")&amp;IF(E172="","Beschreibung fehlt; ",IF(COUNTIF(Generisch,TRIM(E172))&gt;0,"Beschreibung zu allgemein; ",""))&amp;IF(OR(LEN(F172)&lt;&gt;2,UPPER(F172)="EU"),"Ursprungsland konkret angeben; ","")&amp;IF(LEN(H172)&lt;&gt;6,"HS-Code 6-stellig prüfen; ","")&amp;IF(AND(I172&lt;&gt;"",LEN(I172)&lt;&gt;10),"TARIC 10-stellig prüfen; ","")&amp;IF(AND(I172&lt;&gt;"",LEFT(I172,6)&lt;&gt;H172),"TARIC passt nicht zu HS-Code; ","")&amp;IF(AND(C172&lt;&gt;"",LEN(C172)&lt;&gt;8,LEN(C172)&lt;&gt;12,LEN(C172)&lt;&gt;13,LEN(C172)&lt;&gt;14),"GTIN-Länge prüfen; ","")&amp;IF(OR(G172="J",G172="N"),"","Präferenz J/N wählen; ")&amp;IF(N(J172)&lt;=0,"Warenwert fehlt; ",""))))</f>
        <v/>
      </c>
    </row>
    <row r="173">
      <c r="A173" s="23" t="n"/>
      <c r="B173" s="23" t="n"/>
      <c r="C173" s="23" t="n"/>
      <c r="D173" s="20">
        <f>IF(A173="","",IF(C173="","Y081",""))</f>
        <v/>
      </c>
      <c r="E173" s="24" t="n"/>
      <c r="F173" s="23" t="n"/>
      <c r="G173" s="23" t="n"/>
      <c r="H173" s="23" t="n"/>
      <c r="I173" s="23" t="n"/>
      <c r="J173" s="12" t="n"/>
      <c r="K173" s="25" t="n"/>
      <c r="L173" s="8">
        <f>IF(A173="","",IF(LEN(TRIM(IF(B173="","Herstellerreferenz fehlt; ","")&amp;IF(E173="","Beschreibung fehlt; ",IF(COUNTIF(Generisch,TRIM(E173))&gt;0,"Beschreibung zu allgemein; ",""))&amp;IF(OR(LEN(F173)&lt;&gt;2,UPPER(F173)="EU"),"Ursprungsland konkret angeben; ","")&amp;IF(LEN(H173)&lt;&gt;6,"HS-Code 6-stellig prüfen; ","")&amp;IF(AND(I173&lt;&gt;"",LEN(I173)&lt;&gt;10),"TARIC 10-stellig prüfen; ","")&amp;IF(AND(I173&lt;&gt;"",LEFT(I173,6)&lt;&gt;H173),"TARIC passt nicht zu HS-Code; ","")&amp;IF(AND(C173&lt;&gt;"",LEN(C173)&lt;&gt;8,LEN(C173)&lt;&gt;12,LEN(C173)&lt;&gt;13,LEN(C173)&lt;&gt;14),"GTIN-Länge prüfen; ","")&amp;IF(OR(G173="J",G173="N"),"","Präferenz J/N wählen; ")&amp;IF(N(J173)&lt;=0,"Warenwert fehlt; ","")))=0,"OK",TRIM(IF(B173="","Herstellerreferenz fehlt; ","")&amp;IF(E173="","Beschreibung fehlt; ",IF(COUNTIF(Generisch,TRIM(E173))&gt;0,"Beschreibung zu allgemein; ",""))&amp;IF(OR(LEN(F173)&lt;&gt;2,UPPER(F173)="EU"),"Ursprungsland konkret angeben; ","")&amp;IF(LEN(H173)&lt;&gt;6,"HS-Code 6-stellig prüfen; ","")&amp;IF(AND(I173&lt;&gt;"",LEN(I173)&lt;&gt;10),"TARIC 10-stellig prüfen; ","")&amp;IF(AND(I173&lt;&gt;"",LEFT(I173,6)&lt;&gt;H173),"TARIC passt nicht zu HS-Code; ","")&amp;IF(AND(C173&lt;&gt;"",LEN(C173)&lt;&gt;8,LEN(C173)&lt;&gt;12,LEN(C173)&lt;&gt;13,LEN(C173)&lt;&gt;14),"GTIN-Länge prüfen; ","")&amp;IF(OR(G173="J",G173="N"),"","Präferenz J/N wählen; ")&amp;IF(N(J173)&lt;=0,"Warenwert fehlt; ",""))))</f>
        <v/>
      </c>
    </row>
    <row r="174">
      <c r="A174" s="23" t="n"/>
      <c r="B174" s="23" t="n"/>
      <c r="C174" s="23" t="n"/>
      <c r="D174" s="20">
        <f>IF(A174="","",IF(C174="","Y081",""))</f>
        <v/>
      </c>
      <c r="E174" s="24" t="n"/>
      <c r="F174" s="23" t="n"/>
      <c r="G174" s="23" t="n"/>
      <c r="H174" s="23" t="n"/>
      <c r="I174" s="23" t="n"/>
      <c r="J174" s="12" t="n"/>
      <c r="K174" s="25" t="n"/>
      <c r="L174" s="8">
        <f>IF(A174="","",IF(LEN(TRIM(IF(B174="","Herstellerreferenz fehlt; ","")&amp;IF(E174="","Beschreibung fehlt; ",IF(COUNTIF(Generisch,TRIM(E174))&gt;0,"Beschreibung zu allgemein; ",""))&amp;IF(OR(LEN(F174)&lt;&gt;2,UPPER(F174)="EU"),"Ursprungsland konkret angeben; ","")&amp;IF(LEN(H174)&lt;&gt;6,"HS-Code 6-stellig prüfen; ","")&amp;IF(AND(I174&lt;&gt;"",LEN(I174)&lt;&gt;10),"TARIC 10-stellig prüfen; ","")&amp;IF(AND(I174&lt;&gt;"",LEFT(I174,6)&lt;&gt;H174),"TARIC passt nicht zu HS-Code; ","")&amp;IF(AND(C174&lt;&gt;"",LEN(C174)&lt;&gt;8,LEN(C174)&lt;&gt;12,LEN(C174)&lt;&gt;13,LEN(C174)&lt;&gt;14),"GTIN-Länge prüfen; ","")&amp;IF(OR(G174="J",G174="N"),"","Präferenz J/N wählen; ")&amp;IF(N(J174)&lt;=0,"Warenwert fehlt; ","")))=0,"OK",TRIM(IF(B174="","Herstellerreferenz fehlt; ","")&amp;IF(E174="","Beschreibung fehlt; ",IF(COUNTIF(Generisch,TRIM(E174))&gt;0,"Beschreibung zu allgemein; ",""))&amp;IF(OR(LEN(F174)&lt;&gt;2,UPPER(F174)="EU"),"Ursprungsland konkret angeben; ","")&amp;IF(LEN(H174)&lt;&gt;6,"HS-Code 6-stellig prüfen; ","")&amp;IF(AND(I174&lt;&gt;"",LEN(I174)&lt;&gt;10),"TARIC 10-stellig prüfen; ","")&amp;IF(AND(I174&lt;&gt;"",LEFT(I174,6)&lt;&gt;H174),"TARIC passt nicht zu HS-Code; ","")&amp;IF(AND(C174&lt;&gt;"",LEN(C174)&lt;&gt;8,LEN(C174)&lt;&gt;12,LEN(C174)&lt;&gt;13,LEN(C174)&lt;&gt;14),"GTIN-Länge prüfen; ","")&amp;IF(OR(G174="J",G174="N"),"","Präferenz J/N wählen; ")&amp;IF(N(J174)&lt;=0,"Warenwert fehlt; ",""))))</f>
        <v/>
      </c>
    </row>
    <row r="175">
      <c r="A175" s="23" t="n"/>
      <c r="B175" s="23" t="n"/>
      <c r="C175" s="23" t="n"/>
      <c r="D175" s="20">
        <f>IF(A175="","",IF(C175="","Y081",""))</f>
        <v/>
      </c>
      <c r="E175" s="24" t="n"/>
      <c r="F175" s="23" t="n"/>
      <c r="G175" s="23" t="n"/>
      <c r="H175" s="23" t="n"/>
      <c r="I175" s="23" t="n"/>
      <c r="J175" s="12" t="n"/>
      <c r="K175" s="25" t="n"/>
      <c r="L175" s="8">
        <f>IF(A175="","",IF(LEN(TRIM(IF(B175="","Herstellerreferenz fehlt; ","")&amp;IF(E175="","Beschreibung fehlt; ",IF(COUNTIF(Generisch,TRIM(E175))&gt;0,"Beschreibung zu allgemein; ",""))&amp;IF(OR(LEN(F175)&lt;&gt;2,UPPER(F175)="EU"),"Ursprungsland konkret angeben; ","")&amp;IF(LEN(H175)&lt;&gt;6,"HS-Code 6-stellig prüfen; ","")&amp;IF(AND(I175&lt;&gt;"",LEN(I175)&lt;&gt;10),"TARIC 10-stellig prüfen; ","")&amp;IF(AND(I175&lt;&gt;"",LEFT(I175,6)&lt;&gt;H175),"TARIC passt nicht zu HS-Code; ","")&amp;IF(AND(C175&lt;&gt;"",LEN(C175)&lt;&gt;8,LEN(C175)&lt;&gt;12,LEN(C175)&lt;&gt;13,LEN(C175)&lt;&gt;14),"GTIN-Länge prüfen; ","")&amp;IF(OR(G175="J",G175="N"),"","Präferenz J/N wählen; ")&amp;IF(N(J175)&lt;=0,"Warenwert fehlt; ","")))=0,"OK",TRIM(IF(B175="","Herstellerreferenz fehlt; ","")&amp;IF(E175="","Beschreibung fehlt; ",IF(COUNTIF(Generisch,TRIM(E175))&gt;0,"Beschreibung zu allgemein; ",""))&amp;IF(OR(LEN(F175)&lt;&gt;2,UPPER(F175)="EU"),"Ursprungsland konkret angeben; ","")&amp;IF(LEN(H175)&lt;&gt;6,"HS-Code 6-stellig prüfen; ","")&amp;IF(AND(I175&lt;&gt;"",LEN(I175)&lt;&gt;10),"TARIC 10-stellig prüfen; ","")&amp;IF(AND(I175&lt;&gt;"",LEFT(I175,6)&lt;&gt;H175),"TARIC passt nicht zu HS-Code; ","")&amp;IF(AND(C175&lt;&gt;"",LEN(C175)&lt;&gt;8,LEN(C175)&lt;&gt;12,LEN(C175)&lt;&gt;13,LEN(C175)&lt;&gt;14),"GTIN-Länge prüfen; ","")&amp;IF(OR(G175="J",G175="N"),"","Präferenz J/N wählen; ")&amp;IF(N(J175)&lt;=0,"Warenwert fehlt; ",""))))</f>
        <v/>
      </c>
    </row>
    <row r="176">
      <c r="A176" s="23" t="n"/>
      <c r="B176" s="23" t="n"/>
      <c r="C176" s="23" t="n"/>
      <c r="D176" s="20">
        <f>IF(A176="","",IF(C176="","Y081",""))</f>
        <v/>
      </c>
      <c r="E176" s="24" t="n"/>
      <c r="F176" s="23" t="n"/>
      <c r="G176" s="23" t="n"/>
      <c r="H176" s="23" t="n"/>
      <c r="I176" s="23" t="n"/>
      <c r="J176" s="12" t="n"/>
      <c r="K176" s="25" t="n"/>
      <c r="L176" s="8">
        <f>IF(A176="","",IF(LEN(TRIM(IF(B176="","Herstellerreferenz fehlt; ","")&amp;IF(E176="","Beschreibung fehlt; ",IF(COUNTIF(Generisch,TRIM(E176))&gt;0,"Beschreibung zu allgemein; ",""))&amp;IF(OR(LEN(F176)&lt;&gt;2,UPPER(F176)="EU"),"Ursprungsland konkret angeben; ","")&amp;IF(LEN(H176)&lt;&gt;6,"HS-Code 6-stellig prüfen; ","")&amp;IF(AND(I176&lt;&gt;"",LEN(I176)&lt;&gt;10),"TARIC 10-stellig prüfen; ","")&amp;IF(AND(I176&lt;&gt;"",LEFT(I176,6)&lt;&gt;H176),"TARIC passt nicht zu HS-Code; ","")&amp;IF(AND(C176&lt;&gt;"",LEN(C176)&lt;&gt;8,LEN(C176)&lt;&gt;12,LEN(C176)&lt;&gt;13,LEN(C176)&lt;&gt;14),"GTIN-Länge prüfen; ","")&amp;IF(OR(G176="J",G176="N"),"","Präferenz J/N wählen; ")&amp;IF(N(J176)&lt;=0,"Warenwert fehlt; ","")))=0,"OK",TRIM(IF(B176="","Herstellerreferenz fehlt; ","")&amp;IF(E176="","Beschreibung fehlt; ",IF(COUNTIF(Generisch,TRIM(E176))&gt;0,"Beschreibung zu allgemein; ",""))&amp;IF(OR(LEN(F176)&lt;&gt;2,UPPER(F176)="EU"),"Ursprungsland konkret angeben; ","")&amp;IF(LEN(H176)&lt;&gt;6,"HS-Code 6-stellig prüfen; ","")&amp;IF(AND(I176&lt;&gt;"",LEN(I176)&lt;&gt;10),"TARIC 10-stellig prüfen; ","")&amp;IF(AND(I176&lt;&gt;"",LEFT(I176,6)&lt;&gt;H176),"TARIC passt nicht zu HS-Code; ","")&amp;IF(AND(C176&lt;&gt;"",LEN(C176)&lt;&gt;8,LEN(C176)&lt;&gt;12,LEN(C176)&lt;&gt;13,LEN(C176)&lt;&gt;14),"GTIN-Länge prüfen; ","")&amp;IF(OR(G176="J",G176="N"),"","Präferenz J/N wählen; ")&amp;IF(N(J176)&lt;=0,"Warenwert fehlt; ",""))))</f>
        <v/>
      </c>
    </row>
    <row r="177">
      <c r="A177" s="23" t="n"/>
      <c r="B177" s="23" t="n"/>
      <c r="C177" s="23" t="n"/>
      <c r="D177" s="20">
        <f>IF(A177="","",IF(C177="","Y081",""))</f>
        <v/>
      </c>
      <c r="E177" s="24" t="n"/>
      <c r="F177" s="23" t="n"/>
      <c r="G177" s="23" t="n"/>
      <c r="H177" s="23" t="n"/>
      <c r="I177" s="23" t="n"/>
      <c r="J177" s="12" t="n"/>
      <c r="K177" s="25" t="n"/>
      <c r="L177" s="8">
        <f>IF(A177="","",IF(LEN(TRIM(IF(B177="","Herstellerreferenz fehlt; ","")&amp;IF(E177="","Beschreibung fehlt; ",IF(COUNTIF(Generisch,TRIM(E177))&gt;0,"Beschreibung zu allgemein; ",""))&amp;IF(OR(LEN(F177)&lt;&gt;2,UPPER(F177)="EU"),"Ursprungsland konkret angeben; ","")&amp;IF(LEN(H177)&lt;&gt;6,"HS-Code 6-stellig prüfen; ","")&amp;IF(AND(I177&lt;&gt;"",LEN(I177)&lt;&gt;10),"TARIC 10-stellig prüfen; ","")&amp;IF(AND(I177&lt;&gt;"",LEFT(I177,6)&lt;&gt;H177),"TARIC passt nicht zu HS-Code; ","")&amp;IF(AND(C177&lt;&gt;"",LEN(C177)&lt;&gt;8,LEN(C177)&lt;&gt;12,LEN(C177)&lt;&gt;13,LEN(C177)&lt;&gt;14),"GTIN-Länge prüfen; ","")&amp;IF(OR(G177="J",G177="N"),"","Präferenz J/N wählen; ")&amp;IF(N(J177)&lt;=0,"Warenwert fehlt; ","")))=0,"OK",TRIM(IF(B177="","Herstellerreferenz fehlt; ","")&amp;IF(E177="","Beschreibung fehlt; ",IF(COUNTIF(Generisch,TRIM(E177))&gt;0,"Beschreibung zu allgemein; ",""))&amp;IF(OR(LEN(F177)&lt;&gt;2,UPPER(F177)="EU"),"Ursprungsland konkret angeben; ","")&amp;IF(LEN(H177)&lt;&gt;6,"HS-Code 6-stellig prüfen; ","")&amp;IF(AND(I177&lt;&gt;"",LEN(I177)&lt;&gt;10),"TARIC 10-stellig prüfen; ","")&amp;IF(AND(I177&lt;&gt;"",LEFT(I177,6)&lt;&gt;H177),"TARIC passt nicht zu HS-Code; ","")&amp;IF(AND(C177&lt;&gt;"",LEN(C177)&lt;&gt;8,LEN(C177)&lt;&gt;12,LEN(C177)&lt;&gt;13,LEN(C177)&lt;&gt;14),"GTIN-Länge prüfen; ","")&amp;IF(OR(G177="J",G177="N"),"","Präferenz J/N wählen; ")&amp;IF(N(J177)&lt;=0,"Warenwert fehlt; ",""))))</f>
        <v/>
      </c>
    </row>
    <row r="178">
      <c r="A178" s="23" t="n"/>
      <c r="B178" s="23" t="n"/>
      <c r="C178" s="23" t="n"/>
      <c r="D178" s="20">
        <f>IF(A178="","",IF(C178="","Y081",""))</f>
        <v/>
      </c>
      <c r="E178" s="24" t="n"/>
      <c r="F178" s="23" t="n"/>
      <c r="G178" s="23" t="n"/>
      <c r="H178" s="23" t="n"/>
      <c r="I178" s="23" t="n"/>
      <c r="J178" s="12" t="n"/>
      <c r="K178" s="25" t="n"/>
      <c r="L178" s="8">
        <f>IF(A178="","",IF(LEN(TRIM(IF(B178="","Herstellerreferenz fehlt; ","")&amp;IF(E178="","Beschreibung fehlt; ",IF(COUNTIF(Generisch,TRIM(E178))&gt;0,"Beschreibung zu allgemein; ",""))&amp;IF(OR(LEN(F178)&lt;&gt;2,UPPER(F178)="EU"),"Ursprungsland konkret angeben; ","")&amp;IF(LEN(H178)&lt;&gt;6,"HS-Code 6-stellig prüfen; ","")&amp;IF(AND(I178&lt;&gt;"",LEN(I178)&lt;&gt;10),"TARIC 10-stellig prüfen; ","")&amp;IF(AND(I178&lt;&gt;"",LEFT(I178,6)&lt;&gt;H178),"TARIC passt nicht zu HS-Code; ","")&amp;IF(AND(C178&lt;&gt;"",LEN(C178)&lt;&gt;8,LEN(C178)&lt;&gt;12,LEN(C178)&lt;&gt;13,LEN(C178)&lt;&gt;14),"GTIN-Länge prüfen; ","")&amp;IF(OR(G178="J",G178="N"),"","Präferenz J/N wählen; ")&amp;IF(N(J178)&lt;=0,"Warenwert fehlt; ","")))=0,"OK",TRIM(IF(B178="","Herstellerreferenz fehlt; ","")&amp;IF(E178="","Beschreibung fehlt; ",IF(COUNTIF(Generisch,TRIM(E178))&gt;0,"Beschreibung zu allgemein; ",""))&amp;IF(OR(LEN(F178)&lt;&gt;2,UPPER(F178)="EU"),"Ursprungsland konkret angeben; ","")&amp;IF(LEN(H178)&lt;&gt;6,"HS-Code 6-stellig prüfen; ","")&amp;IF(AND(I178&lt;&gt;"",LEN(I178)&lt;&gt;10),"TARIC 10-stellig prüfen; ","")&amp;IF(AND(I178&lt;&gt;"",LEFT(I178,6)&lt;&gt;H178),"TARIC passt nicht zu HS-Code; ","")&amp;IF(AND(C178&lt;&gt;"",LEN(C178)&lt;&gt;8,LEN(C178)&lt;&gt;12,LEN(C178)&lt;&gt;13,LEN(C178)&lt;&gt;14),"GTIN-Länge prüfen; ","")&amp;IF(OR(G178="J",G178="N"),"","Präferenz J/N wählen; ")&amp;IF(N(J178)&lt;=0,"Warenwert fehlt; ",""))))</f>
        <v/>
      </c>
    </row>
    <row r="179">
      <c r="A179" s="23" t="n"/>
      <c r="B179" s="23" t="n"/>
      <c r="C179" s="23" t="n"/>
      <c r="D179" s="20">
        <f>IF(A179="","",IF(C179="","Y081",""))</f>
        <v/>
      </c>
      <c r="E179" s="24" t="n"/>
      <c r="F179" s="23" t="n"/>
      <c r="G179" s="23" t="n"/>
      <c r="H179" s="23" t="n"/>
      <c r="I179" s="23" t="n"/>
      <c r="J179" s="12" t="n"/>
      <c r="K179" s="25" t="n"/>
      <c r="L179" s="8">
        <f>IF(A179="","",IF(LEN(TRIM(IF(B179="","Herstellerreferenz fehlt; ","")&amp;IF(E179="","Beschreibung fehlt; ",IF(COUNTIF(Generisch,TRIM(E179))&gt;0,"Beschreibung zu allgemein; ",""))&amp;IF(OR(LEN(F179)&lt;&gt;2,UPPER(F179)="EU"),"Ursprungsland konkret angeben; ","")&amp;IF(LEN(H179)&lt;&gt;6,"HS-Code 6-stellig prüfen; ","")&amp;IF(AND(I179&lt;&gt;"",LEN(I179)&lt;&gt;10),"TARIC 10-stellig prüfen; ","")&amp;IF(AND(I179&lt;&gt;"",LEFT(I179,6)&lt;&gt;H179),"TARIC passt nicht zu HS-Code; ","")&amp;IF(AND(C179&lt;&gt;"",LEN(C179)&lt;&gt;8,LEN(C179)&lt;&gt;12,LEN(C179)&lt;&gt;13,LEN(C179)&lt;&gt;14),"GTIN-Länge prüfen; ","")&amp;IF(OR(G179="J",G179="N"),"","Präferenz J/N wählen; ")&amp;IF(N(J179)&lt;=0,"Warenwert fehlt; ","")))=0,"OK",TRIM(IF(B179="","Herstellerreferenz fehlt; ","")&amp;IF(E179="","Beschreibung fehlt; ",IF(COUNTIF(Generisch,TRIM(E179))&gt;0,"Beschreibung zu allgemein; ",""))&amp;IF(OR(LEN(F179)&lt;&gt;2,UPPER(F179)="EU"),"Ursprungsland konkret angeben; ","")&amp;IF(LEN(H179)&lt;&gt;6,"HS-Code 6-stellig prüfen; ","")&amp;IF(AND(I179&lt;&gt;"",LEN(I179)&lt;&gt;10),"TARIC 10-stellig prüfen; ","")&amp;IF(AND(I179&lt;&gt;"",LEFT(I179,6)&lt;&gt;H179),"TARIC passt nicht zu HS-Code; ","")&amp;IF(AND(C179&lt;&gt;"",LEN(C179)&lt;&gt;8,LEN(C179)&lt;&gt;12,LEN(C179)&lt;&gt;13,LEN(C179)&lt;&gt;14),"GTIN-Länge prüfen; ","")&amp;IF(OR(G179="J",G179="N"),"","Präferenz J/N wählen; ")&amp;IF(N(J179)&lt;=0,"Warenwert fehlt; ",""))))</f>
        <v/>
      </c>
    </row>
    <row r="180">
      <c r="A180" s="23" t="n"/>
      <c r="B180" s="23" t="n"/>
      <c r="C180" s="23" t="n"/>
      <c r="D180" s="20">
        <f>IF(A180="","",IF(C180="","Y081",""))</f>
        <v/>
      </c>
      <c r="E180" s="24" t="n"/>
      <c r="F180" s="23" t="n"/>
      <c r="G180" s="23" t="n"/>
      <c r="H180" s="23" t="n"/>
      <c r="I180" s="23" t="n"/>
      <c r="J180" s="12" t="n"/>
      <c r="K180" s="25" t="n"/>
      <c r="L180" s="8">
        <f>IF(A180="","",IF(LEN(TRIM(IF(B180="","Herstellerreferenz fehlt; ","")&amp;IF(E180="","Beschreibung fehlt; ",IF(COUNTIF(Generisch,TRIM(E180))&gt;0,"Beschreibung zu allgemein; ",""))&amp;IF(OR(LEN(F180)&lt;&gt;2,UPPER(F180)="EU"),"Ursprungsland konkret angeben; ","")&amp;IF(LEN(H180)&lt;&gt;6,"HS-Code 6-stellig prüfen; ","")&amp;IF(AND(I180&lt;&gt;"",LEN(I180)&lt;&gt;10),"TARIC 10-stellig prüfen; ","")&amp;IF(AND(I180&lt;&gt;"",LEFT(I180,6)&lt;&gt;H180),"TARIC passt nicht zu HS-Code; ","")&amp;IF(AND(C180&lt;&gt;"",LEN(C180)&lt;&gt;8,LEN(C180)&lt;&gt;12,LEN(C180)&lt;&gt;13,LEN(C180)&lt;&gt;14),"GTIN-Länge prüfen; ","")&amp;IF(OR(G180="J",G180="N"),"","Präferenz J/N wählen; ")&amp;IF(N(J180)&lt;=0,"Warenwert fehlt; ","")))=0,"OK",TRIM(IF(B180="","Herstellerreferenz fehlt; ","")&amp;IF(E180="","Beschreibung fehlt; ",IF(COUNTIF(Generisch,TRIM(E180))&gt;0,"Beschreibung zu allgemein; ",""))&amp;IF(OR(LEN(F180)&lt;&gt;2,UPPER(F180)="EU"),"Ursprungsland konkret angeben; ","")&amp;IF(LEN(H180)&lt;&gt;6,"HS-Code 6-stellig prüfen; ","")&amp;IF(AND(I180&lt;&gt;"",LEN(I180)&lt;&gt;10),"TARIC 10-stellig prüfen; ","")&amp;IF(AND(I180&lt;&gt;"",LEFT(I180,6)&lt;&gt;H180),"TARIC passt nicht zu HS-Code; ","")&amp;IF(AND(C180&lt;&gt;"",LEN(C180)&lt;&gt;8,LEN(C180)&lt;&gt;12,LEN(C180)&lt;&gt;13,LEN(C180)&lt;&gt;14),"GTIN-Länge prüfen; ","")&amp;IF(OR(G180="J",G180="N"),"","Präferenz J/N wählen; ")&amp;IF(N(J180)&lt;=0,"Warenwert fehlt; ",""))))</f>
        <v/>
      </c>
    </row>
    <row r="181">
      <c r="A181" s="23" t="n"/>
      <c r="B181" s="23" t="n"/>
      <c r="C181" s="23" t="n"/>
      <c r="D181" s="20">
        <f>IF(A181="","",IF(C181="","Y081",""))</f>
        <v/>
      </c>
      <c r="E181" s="24" t="n"/>
      <c r="F181" s="23" t="n"/>
      <c r="G181" s="23" t="n"/>
      <c r="H181" s="23" t="n"/>
      <c r="I181" s="23" t="n"/>
      <c r="J181" s="12" t="n"/>
      <c r="K181" s="25" t="n"/>
      <c r="L181" s="8">
        <f>IF(A181="","",IF(LEN(TRIM(IF(B181="","Herstellerreferenz fehlt; ","")&amp;IF(E181="","Beschreibung fehlt; ",IF(COUNTIF(Generisch,TRIM(E181))&gt;0,"Beschreibung zu allgemein; ",""))&amp;IF(OR(LEN(F181)&lt;&gt;2,UPPER(F181)="EU"),"Ursprungsland konkret angeben; ","")&amp;IF(LEN(H181)&lt;&gt;6,"HS-Code 6-stellig prüfen; ","")&amp;IF(AND(I181&lt;&gt;"",LEN(I181)&lt;&gt;10),"TARIC 10-stellig prüfen; ","")&amp;IF(AND(I181&lt;&gt;"",LEFT(I181,6)&lt;&gt;H181),"TARIC passt nicht zu HS-Code; ","")&amp;IF(AND(C181&lt;&gt;"",LEN(C181)&lt;&gt;8,LEN(C181)&lt;&gt;12,LEN(C181)&lt;&gt;13,LEN(C181)&lt;&gt;14),"GTIN-Länge prüfen; ","")&amp;IF(OR(G181="J",G181="N"),"","Präferenz J/N wählen; ")&amp;IF(N(J181)&lt;=0,"Warenwert fehlt; ","")))=0,"OK",TRIM(IF(B181="","Herstellerreferenz fehlt; ","")&amp;IF(E181="","Beschreibung fehlt; ",IF(COUNTIF(Generisch,TRIM(E181))&gt;0,"Beschreibung zu allgemein; ",""))&amp;IF(OR(LEN(F181)&lt;&gt;2,UPPER(F181)="EU"),"Ursprungsland konkret angeben; ","")&amp;IF(LEN(H181)&lt;&gt;6,"HS-Code 6-stellig prüfen; ","")&amp;IF(AND(I181&lt;&gt;"",LEN(I181)&lt;&gt;10),"TARIC 10-stellig prüfen; ","")&amp;IF(AND(I181&lt;&gt;"",LEFT(I181,6)&lt;&gt;H181),"TARIC passt nicht zu HS-Code; ","")&amp;IF(AND(C181&lt;&gt;"",LEN(C181)&lt;&gt;8,LEN(C181)&lt;&gt;12,LEN(C181)&lt;&gt;13,LEN(C181)&lt;&gt;14),"GTIN-Länge prüfen; ","")&amp;IF(OR(G181="J",G181="N"),"","Präferenz J/N wählen; ")&amp;IF(N(J181)&lt;=0,"Warenwert fehlt; ",""))))</f>
        <v/>
      </c>
    </row>
    <row r="182">
      <c r="A182" s="23" t="n"/>
      <c r="B182" s="23" t="n"/>
      <c r="C182" s="23" t="n"/>
      <c r="D182" s="20">
        <f>IF(A182="","",IF(C182="","Y081",""))</f>
        <v/>
      </c>
      <c r="E182" s="24" t="n"/>
      <c r="F182" s="23" t="n"/>
      <c r="G182" s="23" t="n"/>
      <c r="H182" s="23" t="n"/>
      <c r="I182" s="23" t="n"/>
      <c r="J182" s="12" t="n"/>
      <c r="K182" s="25" t="n"/>
      <c r="L182" s="8">
        <f>IF(A182="","",IF(LEN(TRIM(IF(B182="","Herstellerreferenz fehlt; ","")&amp;IF(E182="","Beschreibung fehlt; ",IF(COUNTIF(Generisch,TRIM(E182))&gt;0,"Beschreibung zu allgemein; ",""))&amp;IF(OR(LEN(F182)&lt;&gt;2,UPPER(F182)="EU"),"Ursprungsland konkret angeben; ","")&amp;IF(LEN(H182)&lt;&gt;6,"HS-Code 6-stellig prüfen; ","")&amp;IF(AND(I182&lt;&gt;"",LEN(I182)&lt;&gt;10),"TARIC 10-stellig prüfen; ","")&amp;IF(AND(I182&lt;&gt;"",LEFT(I182,6)&lt;&gt;H182),"TARIC passt nicht zu HS-Code; ","")&amp;IF(AND(C182&lt;&gt;"",LEN(C182)&lt;&gt;8,LEN(C182)&lt;&gt;12,LEN(C182)&lt;&gt;13,LEN(C182)&lt;&gt;14),"GTIN-Länge prüfen; ","")&amp;IF(OR(G182="J",G182="N"),"","Präferenz J/N wählen; ")&amp;IF(N(J182)&lt;=0,"Warenwert fehlt; ","")))=0,"OK",TRIM(IF(B182="","Herstellerreferenz fehlt; ","")&amp;IF(E182="","Beschreibung fehlt; ",IF(COUNTIF(Generisch,TRIM(E182))&gt;0,"Beschreibung zu allgemein; ",""))&amp;IF(OR(LEN(F182)&lt;&gt;2,UPPER(F182)="EU"),"Ursprungsland konkret angeben; ","")&amp;IF(LEN(H182)&lt;&gt;6,"HS-Code 6-stellig prüfen; ","")&amp;IF(AND(I182&lt;&gt;"",LEN(I182)&lt;&gt;10),"TARIC 10-stellig prüfen; ","")&amp;IF(AND(I182&lt;&gt;"",LEFT(I182,6)&lt;&gt;H182),"TARIC passt nicht zu HS-Code; ","")&amp;IF(AND(C182&lt;&gt;"",LEN(C182)&lt;&gt;8,LEN(C182)&lt;&gt;12,LEN(C182)&lt;&gt;13,LEN(C182)&lt;&gt;14),"GTIN-Länge prüfen; ","")&amp;IF(OR(G182="J",G182="N"),"","Präferenz J/N wählen; ")&amp;IF(N(J182)&lt;=0,"Warenwert fehlt; ",""))))</f>
        <v/>
      </c>
    </row>
    <row r="183">
      <c r="A183" s="23" t="n"/>
      <c r="B183" s="23" t="n"/>
      <c r="C183" s="23" t="n"/>
      <c r="D183" s="20">
        <f>IF(A183="","",IF(C183="","Y081",""))</f>
        <v/>
      </c>
      <c r="E183" s="24" t="n"/>
      <c r="F183" s="23" t="n"/>
      <c r="G183" s="23" t="n"/>
      <c r="H183" s="23" t="n"/>
      <c r="I183" s="23" t="n"/>
      <c r="J183" s="12" t="n"/>
      <c r="K183" s="25" t="n"/>
      <c r="L183" s="8">
        <f>IF(A183="","",IF(LEN(TRIM(IF(B183="","Herstellerreferenz fehlt; ","")&amp;IF(E183="","Beschreibung fehlt; ",IF(COUNTIF(Generisch,TRIM(E183))&gt;0,"Beschreibung zu allgemein; ",""))&amp;IF(OR(LEN(F183)&lt;&gt;2,UPPER(F183)="EU"),"Ursprungsland konkret angeben; ","")&amp;IF(LEN(H183)&lt;&gt;6,"HS-Code 6-stellig prüfen; ","")&amp;IF(AND(I183&lt;&gt;"",LEN(I183)&lt;&gt;10),"TARIC 10-stellig prüfen; ","")&amp;IF(AND(I183&lt;&gt;"",LEFT(I183,6)&lt;&gt;H183),"TARIC passt nicht zu HS-Code; ","")&amp;IF(AND(C183&lt;&gt;"",LEN(C183)&lt;&gt;8,LEN(C183)&lt;&gt;12,LEN(C183)&lt;&gt;13,LEN(C183)&lt;&gt;14),"GTIN-Länge prüfen; ","")&amp;IF(OR(G183="J",G183="N"),"","Präferenz J/N wählen; ")&amp;IF(N(J183)&lt;=0,"Warenwert fehlt; ","")))=0,"OK",TRIM(IF(B183="","Herstellerreferenz fehlt; ","")&amp;IF(E183="","Beschreibung fehlt; ",IF(COUNTIF(Generisch,TRIM(E183))&gt;0,"Beschreibung zu allgemein; ",""))&amp;IF(OR(LEN(F183)&lt;&gt;2,UPPER(F183)="EU"),"Ursprungsland konkret angeben; ","")&amp;IF(LEN(H183)&lt;&gt;6,"HS-Code 6-stellig prüfen; ","")&amp;IF(AND(I183&lt;&gt;"",LEN(I183)&lt;&gt;10),"TARIC 10-stellig prüfen; ","")&amp;IF(AND(I183&lt;&gt;"",LEFT(I183,6)&lt;&gt;H183),"TARIC passt nicht zu HS-Code; ","")&amp;IF(AND(C183&lt;&gt;"",LEN(C183)&lt;&gt;8,LEN(C183)&lt;&gt;12,LEN(C183)&lt;&gt;13,LEN(C183)&lt;&gt;14),"GTIN-Länge prüfen; ","")&amp;IF(OR(G183="J",G183="N"),"","Präferenz J/N wählen; ")&amp;IF(N(J183)&lt;=0,"Warenwert fehlt; ",""))))</f>
        <v/>
      </c>
    </row>
    <row r="184">
      <c r="A184" s="23" t="n"/>
      <c r="B184" s="23" t="n"/>
      <c r="C184" s="23" t="n"/>
      <c r="D184" s="20">
        <f>IF(A184="","",IF(C184="","Y081",""))</f>
        <v/>
      </c>
      <c r="E184" s="24" t="n"/>
      <c r="F184" s="23" t="n"/>
      <c r="G184" s="23" t="n"/>
      <c r="H184" s="23" t="n"/>
      <c r="I184" s="23" t="n"/>
      <c r="J184" s="12" t="n"/>
      <c r="K184" s="25" t="n"/>
      <c r="L184" s="8">
        <f>IF(A184="","",IF(LEN(TRIM(IF(B184="","Herstellerreferenz fehlt; ","")&amp;IF(E184="","Beschreibung fehlt; ",IF(COUNTIF(Generisch,TRIM(E184))&gt;0,"Beschreibung zu allgemein; ",""))&amp;IF(OR(LEN(F184)&lt;&gt;2,UPPER(F184)="EU"),"Ursprungsland konkret angeben; ","")&amp;IF(LEN(H184)&lt;&gt;6,"HS-Code 6-stellig prüfen; ","")&amp;IF(AND(I184&lt;&gt;"",LEN(I184)&lt;&gt;10),"TARIC 10-stellig prüfen; ","")&amp;IF(AND(I184&lt;&gt;"",LEFT(I184,6)&lt;&gt;H184),"TARIC passt nicht zu HS-Code; ","")&amp;IF(AND(C184&lt;&gt;"",LEN(C184)&lt;&gt;8,LEN(C184)&lt;&gt;12,LEN(C184)&lt;&gt;13,LEN(C184)&lt;&gt;14),"GTIN-Länge prüfen; ","")&amp;IF(OR(G184="J",G184="N"),"","Präferenz J/N wählen; ")&amp;IF(N(J184)&lt;=0,"Warenwert fehlt; ","")))=0,"OK",TRIM(IF(B184="","Herstellerreferenz fehlt; ","")&amp;IF(E184="","Beschreibung fehlt; ",IF(COUNTIF(Generisch,TRIM(E184))&gt;0,"Beschreibung zu allgemein; ",""))&amp;IF(OR(LEN(F184)&lt;&gt;2,UPPER(F184)="EU"),"Ursprungsland konkret angeben; ","")&amp;IF(LEN(H184)&lt;&gt;6,"HS-Code 6-stellig prüfen; ","")&amp;IF(AND(I184&lt;&gt;"",LEN(I184)&lt;&gt;10),"TARIC 10-stellig prüfen; ","")&amp;IF(AND(I184&lt;&gt;"",LEFT(I184,6)&lt;&gt;H184),"TARIC passt nicht zu HS-Code; ","")&amp;IF(AND(C184&lt;&gt;"",LEN(C184)&lt;&gt;8,LEN(C184)&lt;&gt;12,LEN(C184)&lt;&gt;13,LEN(C184)&lt;&gt;14),"GTIN-Länge prüfen; ","")&amp;IF(OR(G184="J",G184="N"),"","Präferenz J/N wählen; ")&amp;IF(N(J184)&lt;=0,"Warenwert fehlt; ",""))))</f>
        <v/>
      </c>
    </row>
    <row r="185">
      <c r="A185" s="23" t="n"/>
      <c r="B185" s="23" t="n"/>
      <c r="C185" s="23" t="n"/>
      <c r="D185" s="20">
        <f>IF(A185="","",IF(C185="","Y081",""))</f>
        <v/>
      </c>
      <c r="E185" s="24" t="n"/>
      <c r="F185" s="23" t="n"/>
      <c r="G185" s="23" t="n"/>
      <c r="H185" s="23" t="n"/>
      <c r="I185" s="23" t="n"/>
      <c r="J185" s="12" t="n"/>
      <c r="K185" s="25" t="n"/>
      <c r="L185" s="8">
        <f>IF(A185="","",IF(LEN(TRIM(IF(B185="","Herstellerreferenz fehlt; ","")&amp;IF(E185="","Beschreibung fehlt; ",IF(COUNTIF(Generisch,TRIM(E185))&gt;0,"Beschreibung zu allgemein; ",""))&amp;IF(OR(LEN(F185)&lt;&gt;2,UPPER(F185)="EU"),"Ursprungsland konkret angeben; ","")&amp;IF(LEN(H185)&lt;&gt;6,"HS-Code 6-stellig prüfen; ","")&amp;IF(AND(I185&lt;&gt;"",LEN(I185)&lt;&gt;10),"TARIC 10-stellig prüfen; ","")&amp;IF(AND(I185&lt;&gt;"",LEFT(I185,6)&lt;&gt;H185),"TARIC passt nicht zu HS-Code; ","")&amp;IF(AND(C185&lt;&gt;"",LEN(C185)&lt;&gt;8,LEN(C185)&lt;&gt;12,LEN(C185)&lt;&gt;13,LEN(C185)&lt;&gt;14),"GTIN-Länge prüfen; ","")&amp;IF(OR(G185="J",G185="N"),"","Präferenz J/N wählen; ")&amp;IF(N(J185)&lt;=0,"Warenwert fehlt; ","")))=0,"OK",TRIM(IF(B185="","Herstellerreferenz fehlt; ","")&amp;IF(E185="","Beschreibung fehlt; ",IF(COUNTIF(Generisch,TRIM(E185))&gt;0,"Beschreibung zu allgemein; ",""))&amp;IF(OR(LEN(F185)&lt;&gt;2,UPPER(F185)="EU"),"Ursprungsland konkret angeben; ","")&amp;IF(LEN(H185)&lt;&gt;6,"HS-Code 6-stellig prüfen; ","")&amp;IF(AND(I185&lt;&gt;"",LEN(I185)&lt;&gt;10),"TARIC 10-stellig prüfen; ","")&amp;IF(AND(I185&lt;&gt;"",LEFT(I185,6)&lt;&gt;H185),"TARIC passt nicht zu HS-Code; ","")&amp;IF(AND(C185&lt;&gt;"",LEN(C185)&lt;&gt;8,LEN(C185)&lt;&gt;12,LEN(C185)&lt;&gt;13,LEN(C185)&lt;&gt;14),"GTIN-Länge prüfen; ","")&amp;IF(OR(G185="J",G185="N"),"","Präferenz J/N wählen; ")&amp;IF(N(J185)&lt;=0,"Warenwert fehlt; ",""))))</f>
        <v/>
      </c>
    </row>
    <row r="186">
      <c r="A186" s="23" t="n"/>
      <c r="B186" s="23" t="n"/>
      <c r="C186" s="23" t="n"/>
      <c r="D186" s="20">
        <f>IF(A186="","",IF(C186="","Y081",""))</f>
        <v/>
      </c>
      <c r="E186" s="24" t="n"/>
      <c r="F186" s="23" t="n"/>
      <c r="G186" s="23" t="n"/>
      <c r="H186" s="23" t="n"/>
      <c r="I186" s="23" t="n"/>
      <c r="J186" s="12" t="n"/>
      <c r="K186" s="25" t="n"/>
      <c r="L186" s="8">
        <f>IF(A186="","",IF(LEN(TRIM(IF(B186="","Herstellerreferenz fehlt; ","")&amp;IF(E186="","Beschreibung fehlt; ",IF(COUNTIF(Generisch,TRIM(E186))&gt;0,"Beschreibung zu allgemein; ",""))&amp;IF(OR(LEN(F186)&lt;&gt;2,UPPER(F186)="EU"),"Ursprungsland konkret angeben; ","")&amp;IF(LEN(H186)&lt;&gt;6,"HS-Code 6-stellig prüfen; ","")&amp;IF(AND(I186&lt;&gt;"",LEN(I186)&lt;&gt;10),"TARIC 10-stellig prüfen; ","")&amp;IF(AND(I186&lt;&gt;"",LEFT(I186,6)&lt;&gt;H186),"TARIC passt nicht zu HS-Code; ","")&amp;IF(AND(C186&lt;&gt;"",LEN(C186)&lt;&gt;8,LEN(C186)&lt;&gt;12,LEN(C186)&lt;&gt;13,LEN(C186)&lt;&gt;14),"GTIN-Länge prüfen; ","")&amp;IF(OR(G186="J",G186="N"),"","Präferenz J/N wählen; ")&amp;IF(N(J186)&lt;=0,"Warenwert fehlt; ","")))=0,"OK",TRIM(IF(B186="","Herstellerreferenz fehlt; ","")&amp;IF(E186="","Beschreibung fehlt; ",IF(COUNTIF(Generisch,TRIM(E186))&gt;0,"Beschreibung zu allgemein; ",""))&amp;IF(OR(LEN(F186)&lt;&gt;2,UPPER(F186)="EU"),"Ursprungsland konkret angeben; ","")&amp;IF(LEN(H186)&lt;&gt;6,"HS-Code 6-stellig prüfen; ","")&amp;IF(AND(I186&lt;&gt;"",LEN(I186)&lt;&gt;10),"TARIC 10-stellig prüfen; ","")&amp;IF(AND(I186&lt;&gt;"",LEFT(I186,6)&lt;&gt;H186),"TARIC passt nicht zu HS-Code; ","")&amp;IF(AND(C186&lt;&gt;"",LEN(C186)&lt;&gt;8,LEN(C186)&lt;&gt;12,LEN(C186)&lt;&gt;13,LEN(C186)&lt;&gt;14),"GTIN-Länge prüfen; ","")&amp;IF(OR(G186="J",G186="N"),"","Präferenz J/N wählen; ")&amp;IF(N(J186)&lt;=0,"Warenwert fehlt; ",""))))</f>
        <v/>
      </c>
    </row>
    <row r="187">
      <c r="A187" s="23" t="n"/>
      <c r="B187" s="23" t="n"/>
      <c r="C187" s="23" t="n"/>
      <c r="D187" s="20">
        <f>IF(A187="","",IF(C187="","Y081",""))</f>
        <v/>
      </c>
      <c r="E187" s="24" t="n"/>
      <c r="F187" s="23" t="n"/>
      <c r="G187" s="23" t="n"/>
      <c r="H187" s="23" t="n"/>
      <c r="I187" s="23" t="n"/>
      <c r="J187" s="12" t="n"/>
      <c r="K187" s="25" t="n"/>
      <c r="L187" s="8">
        <f>IF(A187="","",IF(LEN(TRIM(IF(B187="","Herstellerreferenz fehlt; ","")&amp;IF(E187="","Beschreibung fehlt; ",IF(COUNTIF(Generisch,TRIM(E187))&gt;0,"Beschreibung zu allgemein; ",""))&amp;IF(OR(LEN(F187)&lt;&gt;2,UPPER(F187)="EU"),"Ursprungsland konkret angeben; ","")&amp;IF(LEN(H187)&lt;&gt;6,"HS-Code 6-stellig prüfen; ","")&amp;IF(AND(I187&lt;&gt;"",LEN(I187)&lt;&gt;10),"TARIC 10-stellig prüfen; ","")&amp;IF(AND(I187&lt;&gt;"",LEFT(I187,6)&lt;&gt;H187),"TARIC passt nicht zu HS-Code; ","")&amp;IF(AND(C187&lt;&gt;"",LEN(C187)&lt;&gt;8,LEN(C187)&lt;&gt;12,LEN(C187)&lt;&gt;13,LEN(C187)&lt;&gt;14),"GTIN-Länge prüfen; ","")&amp;IF(OR(G187="J",G187="N"),"","Präferenz J/N wählen; ")&amp;IF(N(J187)&lt;=0,"Warenwert fehlt; ","")))=0,"OK",TRIM(IF(B187="","Herstellerreferenz fehlt; ","")&amp;IF(E187="","Beschreibung fehlt; ",IF(COUNTIF(Generisch,TRIM(E187))&gt;0,"Beschreibung zu allgemein; ",""))&amp;IF(OR(LEN(F187)&lt;&gt;2,UPPER(F187)="EU"),"Ursprungsland konkret angeben; ","")&amp;IF(LEN(H187)&lt;&gt;6,"HS-Code 6-stellig prüfen; ","")&amp;IF(AND(I187&lt;&gt;"",LEN(I187)&lt;&gt;10),"TARIC 10-stellig prüfen; ","")&amp;IF(AND(I187&lt;&gt;"",LEFT(I187,6)&lt;&gt;H187),"TARIC passt nicht zu HS-Code; ","")&amp;IF(AND(C187&lt;&gt;"",LEN(C187)&lt;&gt;8,LEN(C187)&lt;&gt;12,LEN(C187)&lt;&gt;13,LEN(C187)&lt;&gt;14),"GTIN-Länge prüfen; ","")&amp;IF(OR(G187="J",G187="N"),"","Präferenz J/N wählen; ")&amp;IF(N(J187)&lt;=0,"Warenwert fehlt; ",""))))</f>
        <v/>
      </c>
    </row>
    <row r="188">
      <c r="A188" s="23" t="n"/>
      <c r="B188" s="23" t="n"/>
      <c r="C188" s="23" t="n"/>
      <c r="D188" s="20">
        <f>IF(A188="","",IF(C188="","Y081",""))</f>
        <v/>
      </c>
      <c r="E188" s="24" t="n"/>
      <c r="F188" s="23" t="n"/>
      <c r="G188" s="23" t="n"/>
      <c r="H188" s="23" t="n"/>
      <c r="I188" s="23" t="n"/>
      <c r="J188" s="12" t="n"/>
      <c r="K188" s="25" t="n"/>
      <c r="L188" s="8">
        <f>IF(A188="","",IF(LEN(TRIM(IF(B188="","Herstellerreferenz fehlt; ","")&amp;IF(E188="","Beschreibung fehlt; ",IF(COUNTIF(Generisch,TRIM(E188))&gt;0,"Beschreibung zu allgemein; ",""))&amp;IF(OR(LEN(F188)&lt;&gt;2,UPPER(F188)="EU"),"Ursprungsland konkret angeben; ","")&amp;IF(LEN(H188)&lt;&gt;6,"HS-Code 6-stellig prüfen; ","")&amp;IF(AND(I188&lt;&gt;"",LEN(I188)&lt;&gt;10),"TARIC 10-stellig prüfen; ","")&amp;IF(AND(I188&lt;&gt;"",LEFT(I188,6)&lt;&gt;H188),"TARIC passt nicht zu HS-Code; ","")&amp;IF(AND(C188&lt;&gt;"",LEN(C188)&lt;&gt;8,LEN(C188)&lt;&gt;12,LEN(C188)&lt;&gt;13,LEN(C188)&lt;&gt;14),"GTIN-Länge prüfen; ","")&amp;IF(OR(G188="J",G188="N"),"","Präferenz J/N wählen; ")&amp;IF(N(J188)&lt;=0,"Warenwert fehlt; ","")))=0,"OK",TRIM(IF(B188="","Herstellerreferenz fehlt; ","")&amp;IF(E188="","Beschreibung fehlt; ",IF(COUNTIF(Generisch,TRIM(E188))&gt;0,"Beschreibung zu allgemein; ",""))&amp;IF(OR(LEN(F188)&lt;&gt;2,UPPER(F188)="EU"),"Ursprungsland konkret angeben; ","")&amp;IF(LEN(H188)&lt;&gt;6,"HS-Code 6-stellig prüfen; ","")&amp;IF(AND(I188&lt;&gt;"",LEN(I188)&lt;&gt;10),"TARIC 10-stellig prüfen; ","")&amp;IF(AND(I188&lt;&gt;"",LEFT(I188,6)&lt;&gt;H188),"TARIC passt nicht zu HS-Code; ","")&amp;IF(AND(C188&lt;&gt;"",LEN(C188)&lt;&gt;8,LEN(C188)&lt;&gt;12,LEN(C188)&lt;&gt;13,LEN(C188)&lt;&gt;14),"GTIN-Länge prüfen; ","")&amp;IF(OR(G188="J",G188="N"),"","Präferenz J/N wählen; ")&amp;IF(N(J188)&lt;=0,"Warenwert fehlt; ",""))))</f>
        <v/>
      </c>
    </row>
    <row r="189">
      <c r="A189" s="23" t="n"/>
      <c r="B189" s="23" t="n"/>
      <c r="C189" s="23" t="n"/>
      <c r="D189" s="20">
        <f>IF(A189="","",IF(C189="","Y081",""))</f>
        <v/>
      </c>
      <c r="E189" s="24" t="n"/>
      <c r="F189" s="23" t="n"/>
      <c r="G189" s="23" t="n"/>
      <c r="H189" s="23" t="n"/>
      <c r="I189" s="23" t="n"/>
      <c r="J189" s="12" t="n"/>
      <c r="K189" s="25" t="n"/>
      <c r="L189" s="8">
        <f>IF(A189="","",IF(LEN(TRIM(IF(B189="","Herstellerreferenz fehlt; ","")&amp;IF(E189="","Beschreibung fehlt; ",IF(COUNTIF(Generisch,TRIM(E189))&gt;0,"Beschreibung zu allgemein; ",""))&amp;IF(OR(LEN(F189)&lt;&gt;2,UPPER(F189)="EU"),"Ursprungsland konkret angeben; ","")&amp;IF(LEN(H189)&lt;&gt;6,"HS-Code 6-stellig prüfen; ","")&amp;IF(AND(I189&lt;&gt;"",LEN(I189)&lt;&gt;10),"TARIC 10-stellig prüfen; ","")&amp;IF(AND(I189&lt;&gt;"",LEFT(I189,6)&lt;&gt;H189),"TARIC passt nicht zu HS-Code; ","")&amp;IF(AND(C189&lt;&gt;"",LEN(C189)&lt;&gt;8,LEN(C189)&lt;&gt;12,LEN(C189)&lt;&gt;13,LEN(C189)&lt;&gt;14),"GTIN-Länge prüfen; ","")&amp;IF(OR(G189="J",G189="N"),"","Präferenz J/N wählen; ")&amp;IF(N(J189)&lt;=0,"Warenwert fehlt; ","")))=0,"OK",TRIM(IF(B189="","Herstellerreferenz fehlt; ","")&amp;IF(E189="","Beschreibung fehlt; ",IF(COUNTIF(Generisch,TRIM(E189))&gt;0,"Beschreibung zu allgemein; ",""))&amp;IF(OR(LEN(F189)&lt;&gt;2,UPPER(F189)="EU"),"Ursprungsland konkret angeben; ","")&amp;IF(LEN(H189)&lt;&gt;6,"HS-Code 6-stellig prüfen; ","")&amp;IF(AND(I189&lt;&gt;"",LEN(I189)&lt;&gt;10),"TARIC 10-stellig prüfen; ","")&amp;IF(AND(I189&lt;&gt;"",LEFT(I189,6)&lt;&gt;H189),"TARIC passt nicht zu HS-Code; ","")&amp;IF(AND(C189&lt;&gt;"",LEN(C189)&lt;&gt;8,LEN(C189)&lt;&gt;12,LEN(C189)&lt;&gt;13,LEN(C189)&lt;&gt;14),"GTIN-Länge prüfen; ","")&amp;IF(OR(G189="J",G189="N"),"","Präferenz J/N wählen; ")&amp;IF(N(J189)&lt;=0,"Warenwert fehlt; ",""))))</f>
        <v/>
      </c>
    </row>
    <row r="190">
      <c r="A190" s="23" t="n"/>
      <c r="B190" s="23" t="n"/>
      <c r="C190" s="23" t="n"/>
      <c r="D190" s="20">
        <f>IF(A190="","",IF(C190="","Y081",""))</f>
        <v/>
      </c>
      <c r="E190" s="24" t="n"/>
      <c r="F190" s="23" t="n"/>
      <c r="G190" s="23" t="n"/>
      <c r="H190" s="23" t="n"/>
      <c r="I190" s="23" t="n"/>
      <c r="J190" s="12" t="n"/>
      <c r="K190" s="25" t="n"/>
      <c r="L190" s="8">
        <f>IF(A190="","",IF(LEN(TRIM(IF(B190="","Herstellerreferenz fehlt; ","")&amp;IF(E190="","Beschreibung fehlt; ",IF(COUNTIF(Generisch,TRIM(E190))&gt;0,"Beschreibung zu allgemein; ",""))&amp;IF(OR(LEN(F190)&lt;&gt;2,UPPER(F190)="EU"),"Ursprungsland konkret angeben; ","")&amp;IF(LEN(H190)&lt;&gt;6,"HS-Code 6-stellig prüfen; ","")&amp;IF(AND(I190&lt;&gt;"",LEN(I190)&lt;&gt;10),"TARIC 10-stellig prüfen; ","")&amp;IF(AND(I190&lt;&gt;"",LEFT(I190,6)&lt;&gt;H190),"TARIC passt nicht zu HS-Code; ","")&amp;IF(AND(C190&lt;&gt;"",LEN(C190)&lt;&gt;8,LEN(C190)&lt;&gt;12,LEN(C190)&lt;&gt;13,LEN(C190)&lt;&gt;14),"GTIN-Länge prüfen; ","")&amp;IF(OR(G190="J",G190="N"),"","Präferenz J/N wählen; ")&amp;IF(N(J190)&lt;=0,"Warenwert fehlt; ","")))=0,"OK",TRIM(IF(B190="","Herstellerreferenz fehlt; ","")&amp;IF(E190="","Beschreibung fehlt; ",IF(COUNTIF(Generisch,TRIM(E190))&gt;0,"Beschreibung zu allgemein; ",""))&amp;IF(OR(LEN(F190)&lt;&gt;2,UPPER(F190)="EU"),"Ursprungsland konkret angeben; ","")&amp;IF(LEN(H190)&lt;&gt;6,"HS-Code 6-stellig prüfen; ","")&amp;IF(AND(I190&lt;&gt;"",LEN(I190)&lt;&gt;10),"TARIC 10-stellig prüfen; ","")&amp;IF(AND(I190&lt;&gt;"",LEFT(I190,6)&lt;&gt;H190),"TARIC passt nicht zu HS-Code; ","")&amp;IF(AND(C190&lt;&gt;"",LEN(C190)&lt;&gt;8,LEN(C190)&lt;&gt;12,LEN(C190)&lt;&gt;13,LEN(C190)&lt;&gt;14),"GTIN-Länge prüfen; ","")&amp;IF(OR(G190="J",G190="N"),"","Präferenz J/N wählen; ")&amp;IF(N(J190)&lt;=0,"Warenwert fehlt; ",""))))</f>
        <v/>
      </c>
    </row>
    <row r="191">
      <c r="A191" s="23" t="n"/>
      <c r="B191" s="23" t="n"/>
      <c r="C191" s="23" t="n"/>
      <c r="D191" s="20">
        <f>IF(A191="","",IF(C191="","Y081",""))</f>
        <v/>
      </c>
      <c r="E191" s="24" t="n"/>
      <c r="F191" s="23" t="n"/>
      <c r="G191" s="23" t="n"/>
      <c r="H191" s="23" t="n"/>
      <c r="I191" s="23" t="n"/>
      <c r="J191" s="12" t="n"/>
      <c r="K191" s="25" t="n"/>
      <c r="L191" s="8">
        <f>IF(A191="","",IF(LEN(TRIM(IF(B191="","Herstellerreferenz fehlt; ","")&amp;IF(E191="","Beschreibung fehlt; ",IF(COUNTIF(Generisch,TRIM(E191))&gt;0,"Beschreibung zu allgemein; ",""))&amp;IF(OR(LEN(F191)&lt;&gt;2,UPPER(F191)="EU"),"Ursprungsland konkret angeben; ","")&amp;IF(LEN(H191)&lt;&gt;6,"HS-Code 6-stellig prüfen; ","")&amp;IF(AND(I191&lt;&gt;"",LEN(I191)&lt;&gt;10),"TARIC 10-stellig prüfen; ","")&amp;IF(AND(I191&lt;&gt;"",LEFT(I191,6)&lt;&gt;H191),"TARIC passt nicht zu HS-Code; ","")&amp;IF(AND(C191&lt;&gt;"",LEN(C191)&lt;&gt;8,LEN(C191)&lt;&gt;12,LEN(C191)&lt;&gt;13,LEN(C191)&lt;&gt;14),"GTIN-Länge prüfen; ","")&amp;IF(OR(G191="J",G191="N"),"","Präferenz J/N wählen; ")&amp;IF(N(J191)&lt;=0,"Warenwert fehlt; ","")))=0,"OK",TRIM(IF(B191="","Herstellerreferenz fehlt; ","")&amp;IF(E191="","Beschreibung fehlt; ",IF(COUNTIF(Generisch,TRIM(E191))&gt;0,"Beschreibung zu allgemein; ",""))&amp;IF(OR(LEN(F191)&lt;&gt;2,UPPER(F191)="EU"),"Ursprungsland konkret angeben; ","")&amp;IF(LEN(H191)&lt;&gt;6,"HS-Code 6-stellig prüfen; ","")&amp;IF(AND(I191&lt;&gt;"",LEN(I191)&lt;&gt;10),"TARIC 10-stellig prüfen; ","")&amp;IF(AND(I191&lt;&gt;"",LEFT(I191,6)&lt;&gt;H191),"TARIC passt nicht zu HS-Code; ","")&amp;IF(AND(C191&lt;&gt;"",LEN(C191)&lt;&gt;8,LEN(C191)&lt;&gt;12,LEN(C191)&lt;&gt;13,LEN(C191)&lt;&gt;14),"GTIN-Länge prüfen; ","")&amp;IF(OR(G191="J",G191="N"),"","Präferenz J/N wählen; ")&amp;IF(N(J191)&lt;=0,"Warenwert fehlt; ",""))))</f>
        <v/>
      </c>
    </row>
    <row r="192">
      <c r="A192" s="23" t="n"/>
      <c r="B192" s="23" t="n"/>
      <c r="C192" s="23" t="n"/>
      <c r="D192" s="20">
        <f>IF(A192="","",IF(C192="","Y081",""))</f>
        <v/>
      </c>
      <c r="E192" s="24" t="n"/>
      <c r="F192" s="23" t="n"/>
      <c r="G192" s="23" t="n"/>
      <c r="H192" s="23" t="n"/>
      <c r="I192" s="23" t="n"/>
      <c r="J192" s="12" t="n"/>
      <c r="K192" s="25" t="n"/>
      <c r="L192" s="8">
        <f>IF(A192="","",IF(LEN(TRIM(IF(B192="","Herstellerreferenz fehlt; ","")&amp;IF(E192="","Beschreibung fehlt; ",IF(COUNTIF(Generisch,TRIM(E192))&gt;0,"Beschreibung zu allgemein; ",""))&amp;IF(OR(LEN(F192)&lt;&gt;2,UPPER(F192)="EU"),"Ursprungsland konkret angeben; ","")&amp;IF(LEN(H192)&lt;&gt;6,"HS-Code 6-stellig prüfen; ","")&amp;IF(AND(I192&lt;&gt;"",LEN(I192)&lt;&gt;10),"TARIC 10-stellig prüfen; ","")&amp;IF(AND(I192&lt;&gt;"",LEFT(I192,6)&lt;&gt;H192),"TARIC passt nicht zu HS-Code; ","")&amp;IF(AND(C192&lt;&gt;"",LEN(C192)&lt;&gt;8,LEN(C192)&lt;&gt;12,LEN(C192)&lt;&gt;13,LEN(C192)&lt;&gt;14),"GTIN-Länge prüfen; ","")&amp;IF(OR(G192="J",G192="N"),"","Präferenz J/N wählen; ")&amp;IF(N(J192)&lt;=0,"Warenwert fehlt; ","")))=0,"OK",TRIM(IF(B192="","Herstellerreferenz fehlt; ","")&amp;IF(E192="","Beschreibung fehlt; ",IF(COUNTIF(Generisch,TRIM(E192))&gt;0,"Beschreibung zu allgemein; ",""))&amp;IF(OR(LEN(F192)&lt;&gt;2,UPPER(F192)="EU"),"Ursprungsland konkret angeben; ","")&amp;IF(LEN(H192)&lt;&gt;6,"HS-Code 6-stellig prüfen; ","")&amp;IF(AND(I192&lt;&gt;"",LEN(I192)&lt;&gt;10),"TARIC 10-stellig prüfen; ","")&amp;IF(AND(I192&lt;&gt;"",LEFT(I192,6)&lt;&gt;H192),"TARIC passt nicht zu HS-Code; ","")&amp;IF(AND(C192&lt;&gt;"",LEN(C192)&lt;&gt;8,LEN(C192)&lt;&gt;12,LEN(C192)&lt;&gt;13,LEN(C192)&lt;&gt;14),"GTIN-Länge prüfen; ","")&amp;IF(OR(G192="J",G192="N"),"","Präferenz J/N wählen; ")&amp;IF(N(J192)&lt;=0,"Warenwert fehlt; ",""))))</f>
        <v/>
      </c>
    </row>
    <row r="193">
      <c r="A193" s="23" t="n"/>
      <c r="B193" s="23" t="n"/>
      <c r="C193" s="23" t="n"/>
      <c r="D193" s="20">
        <f>IF(A193="","",IF(C193="","Y081",""))</f>
        <v/>
      </c>
      <c r="E193" s="24" t="n"/>
      <c r="F193" s="23" t="n"/>
      <c r="G193" s="23" t="n"/>
      <c r="H193" s="23" t="n"/>
      <c r="I193" s="23" t="n"/>
      <c r="J193" s="12" t="n"/>
      <c r="K193" s="25" t="n"/>
      <c r="L193" s="8">
        <f>IF(A193="","",IF(LEN(TRIM(IF(B193="","Herstellerreferenz fehlt; ","")&amp;IF(E193="","Beschreibung fehlt; ",IF(COUNTIF(Generisch,TRIM(E193))&gt;0,"Beschreibung zu allgemein; ",""))&amp;IF(OR(LEN(F193)&lt;&gt;2,UPPER(F193)="EU"),"Ursprungsland konkret angeben; ","")&amp;IF(LEN(H193)&lt;&gt;6,"HS-Code 6-stellig prüfen; ","")&amp;IF(AND(I193&lt;&gt;"",LEN(I193)&lt;&gt;10),"TARIC 10-stellig prüfen; ","")&amp;IF(AND(I193&lt;&gt;"",LEFT(I193,6)&lt;&gt;H193),"TARIC passt nicht zu HS-Code; ","")&amp;IF(AND(C193&lt;&gt;"",LEN(C193)&lt;&gt;8,LEN(C193)&lt;&gt;12,LEN(C193)&lt;&gt;13,LEN(C193)&lt;&gt;14),"GTIN-Länge prüfen; ","")&amp;IF(OR(G193="J",G193="N"),"","Präferenz J/N wählen; ")&amp;IF(N(J193)&lt;=0,"Warenwert fehlt; ","")))=0,"OK",TRIM(IF(B193="","Herstellerreferenz fehlt; ","")&amp;IF(E193="","Beschreibung fehlt; ",IF(COUNTIF(Generisch,TRIM(E193))&gt;0,"Beschreibung zu allgemein; ",""))&amp;IF(OR(LEN(F193)&lt;&gt;2,UPPER(F193)="EU"),"Ursprungsland konkret angeben; ","")&amp;IF(LEN(H193)&lt;&gt;6,"HS-Code 6-stellig prüfen; ","")&amp;IF(AND(I193&lt;&gt;"",LEN(I193)&lt;&gt;10),"TARIC 10-stellig prüfen; ","")&amp;IF(AND(I193&lt;&gt;"",LEFT(I193,6)&lt;&gt;H193),"TARIC passt nicht zu HS-Code; ","")&amp;IF(AND(C193&lt;&gt;"",LEN(C193)&lt;&gt;8,LEN(C193)&lt;&gt;12,LEN(C193)&lt;&gt;13,LEN(C193)&lt;&gt;14),"GTIN-Länge prüfen; ","")&amp;IF(OR(G193="J",G193="N"),"","Präferenz J/N wählen; ")&amp;IF(N(J193)&lt;=0,"Warenwert fehlt; ",""))))</f>
        <v/>
      </c>
    </row>
    <row r="194">
      <c r="A194" s="23" t="n"/>
      <c r="B194" s="23" t="n"/>
      <c r="C194" s="23" t="n"/>
      <c r="D194" s="20">
        <f>IF(A194="","",IF(C194="","Y081",""))</f>
        <v/>
      </c>
      <c r="E194" s="24" t="n"/>
      <c r="F194" s="23" t="n"/>
      <c r="G194" s="23" t="n"/>
      <c r="H194" s="23" t="n"/>
      <c r="I194" s="23" t="n"/>
      <c r="J194" s="12" t="n"/>
      <c r="K194" s="25" t="n"/>
      <c r="L194" s="8">
        <f>IF(A194="","",IF(LEN(TRIM(IF(B194="","Herstellerreferenz fehlt; ","")&amp;IF(E194="","Beschreibung fehlt; ",IF(COUNTIF(Generisch,TRIM(E194))&gt;0,"Beschreibung zu allgemein; ",""))&amp;IF(OR(LEN(F194)&lt;&gt;2,UPPER(F194)="EU"),"Ursprungsland konkret angeben; ","")&amp;IF(LEN(H194)&lt;&gt;6,"HS-Code 6-stellig prüfen; ","")&amp;IF(AND(I194&lt;&gt;"",LEN(I194)&lt;&gt;10),"TARIC 10-stellig prüfen; ","")&amp;IF(AND(I194&lt;&gt;"",LEFT(I194,6)&lt;&gt;H194),"TARIC passt nicht zu HS-Code; ","")&amp;IF(AND(C194&lt;&gt;"",LEN(C194)&lt;&gt;8,LEN(C194)&lt;&gt;12,LEN(C194)&lt;&gt;13,LEN(C194)&lt;&gt;14),"GTIN-Länge prüfen; ","")&amp;IF(OR(G194="J",G194="N"),"","Präferenz J/N wählen; ")&amp;IF(N(J194)&lt;=0,"Warenwert fehlt; ","")))=0,"OK",TRIM(IF(B194="","Herstellerreferenz fehlt; ","")&amp;IF(E194="","Beschreibung fehlt; ",IF(COUNTIF(Generisch,TRIM(E194))&gt;0,"Beschreibung zu allgemein; ",""))&amp;IF(OR(LEN(F194)&lt;&gt;2,UPPER(F194)="EU"),"Ursprungsland konkret angeben; ","")&amp;IF(LEN(H194)&lt;&gt;6,"HS-Code 6-stellig prüfen; ","")&amp;IF(AND(I194&lt;&gt;"",LEN(I194)&lt;&gt;10),"TARIC 10-stellig prüfen; ","")&amp;IF(AND(I194&lt;&gt;"",LEFT(I194,6)&lt;&gt;H194),"TARIC passt nicht zu HS-Code; ","")&amp;IF(AND(C194&lt;&gt;"",LEN(C194)&lt;&gt;8,LEN(C194)&lt;&gt;12,LEN(C194)&lt;&gt;13,LEN(C194)&lt;&gt;14),"GTIN-Länge prüfen; ","")&amp;IF(OR(G194="J",G194="N"),"","Präferenz J/N wählen; ")&amp;IF(N(J194)&lt;=0,"Warenwert fehlt; ",""))))</f>
        <v/>
      </c>
    </row>
    <row r="195">
      <c r="A195" s="23" t="n"/>
      <c r="B195" s="23" t="n"/>
      <c r="C195" s="23" t="n"/>
      <c r="D195" s="20">
        <f>IF(A195="","",IF(C195="","Y081",""))</f>
        <v/>
      </c>
      <c r="E195" s="24" t="n"/>
      <c r="F195" s="23" t="n"/>
      <c r="G195" s="23" t="n"/>
      <c r="H195" s="23" t="n"/>
      <c r="I195" s="23" t="n"/>
      <c r="J195" s="12" t="n"/>
      <c r="K195" s="25" t="n"/>
      <c r="L195" s="8">
        <f>IF(A195="","",IF(LEN(TRIM(IF(B195="","Herstellerreferenz fehlt; ","")&amp;IF(E195="","Beschreibung fehlt; ",IF(COUNTIF(Generisch,TRIM(E195))&gt;0,"Beschreibung zu allgemein; ",""))&amp;IF(OR(LEN(F195)&lt;&gt;2,UPPER(F195)="EU"),"Ursprungsland konkret angeben; ","")&amp;IF(LEN(H195)&lt;&gt;6,"HS-Code 6-stellig prüfen; ","")&amp;IF(AND(I195&lt;&gt;"",LEN(I195)&lt;&gt;10),"TARIC 10-stellig prüfen; ","")&amp;IF(AND(I195&lt;&gt;"",LEFT(I195,6)&lt;&gt;H195),"TARIC passt nicht zu HS-Code; ","")&amp;IF(AND(C195&lt;&gt;"",LEN(C195)&lt;&gt;8,LEN(C195)&lt;&gt;12,LEN(C195)&lt;&gt;13,LEN(C195)&lt;&gt;14),"GTIN-Länge prüfen; ","")&amp;IF(OR(G195="J",G195="N"),"","Präferenz J/N wählen; ")&amp;IF(N(J195)&lt;=0,"Warenwert fehlt; ","")))=0,"OK",TRIM(IF(B195="","Herstellerreferenz fehlt; ","")&amp;IF(E195="","Beschreibung fehlt; ",IF(COUNTIF(Generisch,TRIM(E195))&gt;0,"Beschreibung zu allgemein; ",""))&amp;IF(OR(LEN(F195)&lt;&gt;2,UPPER(F195)="EU"),"Ursprungsland konkret angeben; ","")&amp;IF(LEN(H195)&lt;&gt;6,"HS-Code 6-stellig prüfen; ","")&amp;IF(AND(I195&lt;&gt;"",LEN(I195)&lt;&gt;10),"TARIC 10-stellig prüfen; ","")&amp;IF(AND(I195&lt;&gt;"",LEFT(I195,6)&lt;&gt;H195),"TARIC passt nicht zu HS-Code; ","")&amp;IF(AND(C195&lt;&gt;"",LEN(C195)&lt;&gt;8,LEN(C195)&lt;&gt;12,LEN(C195)&lt;&gt;13,LEN(C195)&lt;&gt;14),"GTIN-Länge prüfen; ","")&amp;IF(OR(G195="J",G195="N"),"","Präferenz J/N wählen; ")&amp;IF(N(J195)&lt;=0,"Warenwert fehlt; ",""))))</f>
        <v/>
      </c>
    </row>
    <row r="196">
      <c r="A196" s="23" t="n"/>
      <c r="B196" s="23" t="n"/>
      <c r="C196" s="23" t="n"/>
      <c r="D196" s="20">
        <f>IF(A196="","",IF(C196="","Y081",""))</f>
        <v/>
      </c>
      <c r="E196" s="24" t="n"/>
      <c r="F196" s="23" t="n"/>
      <c r="G196" s="23" t="n"/>
      <c r="H196" s="23" t="n"/>
      <c r="I196" s="23" t="n"/>
      <c r="J196" s="12" t="n"/>
      <c r="K196" s="25" t="n"/>
      <c r="L196" s="8">
        <f>IF(A196="","",IF(LEN(TRIM(IF(B196="","Herstellerreferenz fehlt; ","")&amp;IF(E196="","Beschreibung fehlt; ",IF(COUNTIF(Generisch,TRIM(E196))&gt;0,"Beschreibung zu allgemein; ",""))&amp;IF(OR(LEN(F196)&lt;&gt;2,UPPER(F196)="EU"),"Ursprungsland konkret angeben; ","")&amp;IF(LEN(H196)&lt;&gt;6,"HS-Code 6-stellig prüfen; ","")&amp;IF(AND(I196&lt;&gt;"",LEN(I196)&lt;&gt;10),"TARIC 10-stellig prüfen; ","")&amp;IF(AND(I196&lt;&gt;"",LEFT(I196,6)&lt;&gt;H196),"TARIC passt nicht zu HS-Code; ","")&amp;IF(AND(C196&lt;&gt;"",LEN(C196)&lt;&gt;8,LEN(C196)&lt;&gt;12,LEN(C196)&lt;&gt;13,LEN(C196)&lt;&gt;14),"GTIN-Länge prüfen; ","")&amp;IF(OR(G196="J",G196="N"),"","Präferenz J/N wählen; ")&amp;IF(N(J196)&lt;=0,"Warenwert fehlt; ","")))=0,"OK",TRIM(IF(B196="","Herstellerreferenz fehlt; ","")&amp;IF(E196="","Beschreibung fehlt; ",IF(COUNTIF(Generisch,TRIM(E196))&gt;0,"Beschreibung zu allgemein; ",""))&amp;IF(OR(LEN(F196)&lt;&gt;2,UPPER(F196)="EU"),"Ursprungsland konkret angeben; ","")&amp;IF(LEN(H196)&lt;&gt;6,"HS-Code 6-stellig prüfen; ","")&amp;IF(AND(I196&lt;&gt;"",LEN(I196)&lt;&gt;10),"TARIC 10-stellig prüfen; ","")&amp;IF(AND(I196&lt;&gt;"",LEFT(I196,6)&lt;&gt;H196),"TARIC passt nicht zu HS-Code; ","")&amp;IF(AND(C196&lt;&gt;"",LEN(C196)&lt;&gt;8,LEN(C196)&lt;&gt;12,LEN(C196)&lt;&gt;13,LEN(C196)&lt;&gt;14),"GTIN-Länge prüfen; ","")&amp;IF(OR(G196="J",G196="N"),"","Präferenz J/N wählen; ")&amp;IF(N(J196)&lt;=0,"Warenwert fehlt; ",""))))</f>
        <v/>
      </c>
    </row>
    <row r="197">
      <c r="A197" s="23" t="n"/>
      <c r="B197" s="23" t="n"/>
      <c r="C197" s="23" t="n"/>
      <c r="D197" s="20">
        <f>IF(A197="","",IF(C197="","Y081",""))</f>
        <v/>
      </c>
      <c r="E197" s="24" t="n"/>
      <c r="F197" s="23" t="n"/>
      <c r="G197" s="23" t="n"/>
      <c r="H197" s="23" t="n"/>
      <c r="I197" s="23" t="n"/>
      <c r="J197" s="12" t="n"/>
      <c r="K197" s="25" t="n"/>
      <c r="L197" s="8">
        <f>IF(A197="","",IF(LEN(TRIM(IF(B197="","Herstellerreferenz fehlt; ","")&amp;IF(E197="","Beschreibung fehlt; ",IF(COUNTIF(Generisch,TRIM(E197))&gt;0,"Beschreibung zu allgemein; ",""))&amp;IF(OR(LEN(F197)&lt;&gt;2,UPPER(F197)="EU"),"Ursprungsland konkret angeben; ","")&amp;IF(LEN(H197)&lt;&gt;6,"HS-Code 6-stellig prüfen; ","")&amp;IF(AND(I197&lt;&gt;"",LEN(I197)&lt;&gt;10),"TARIC 10-stellig prüfen; ","")&amp;IF(AND(I197&lt;&gt;"",LEFT(I197,6)&lt;&gt;H197),"TARIC passt nicht zu HS-Code; ","")&amp;IF(AND(C197&lt;&gt;"",LEN(C197)&lt;&gt;8,LEN(C197)&lt;&gt;12,LEN(C197)&lt;&gt;13,LEN(C197)&lt;&gt;14),"GTIN-Länge prüfen; ","")&amp;IF(OR(G197="J",G197="N"),"","Präferenz J/N wählen; ")&amp;IF(N(J197)&lt;=0,"Warenwert fehlt; ","")))=0,"OK",TRIM(IF(B197="","Herstellerreferenz fehlt; ","")&amp;IF(E197="","Beschreibung fehlt; ",IF(COUNTIF(Generisch,TRIM(E197))&gt;0,"Beschreibung zu allgemein; ",""))&amp;IF(OR(LEN(F197)&lt;&gt;2,UPPER(F197)="EU"),"Ursprungsland konkret angeben; ","")&amp;IF(LEN(H197)&lt;&gt;6,"HS-Code 6-stellig prüfen; ","")&amp;IF(AND(I197&lt;&gt;"",LEN(I197)&lt;&gt;10),"TARIC 10-stellig prüfen; ","")&amp;IF(AND(I197&lt;&gt;"",LEFT(I197,6)&lt;&gt;H197),"TARIC passt nicht zu HS-Code; ","")&amp;IF(AND(C197&lt;&gt;"",LEN(C197)&lt;&gt;8,LEN(C197)&lt;&gt;12,LEN(C197)&lt;&gt;13,LEN(C197)&lt;&gt;14),"GTIN-Länge prüfen; ","")&amp;IF(OR(G197="J",G197="N"),"","Präferenz J/N wählen; ")&amp;IF(N(J197)&lt;=0,"Warenwert fehlt; ",""))))</f>
        <v/>
      </c>
    </row>
    <row r="198">
      <c r="A198" s="23" t="n"/>
      <c r="B198" s="23" t="n"/>
      <c r="C198" s="23" t="n"/>
      <c r="D198" s="20">
        <f>IF(A198="","",IF(C198="","Y081",""))</f>
        <v/>
      </c>
      <c r="E198" s="24" t="n"/>
      <c r="F198" s="23" t="n"/>
      <c r="G198" s="23" t="n"/>
      <c r="H198" s="23" t="n"/>
      <c r="I198" s="23" t="n"/>
      <c r="J198" s="12" t="n"/>
      <c r="K198" s="25" t="n"/>
      <c r="L198" s="8">
        <f>IF(A198="","",IF(LEN(TRIM(IF(B198="","Herstellerreferenz fehlt; ","")&amp;IF(E198="","Beschreibung fehlt; ",IF(COUNTIF(Generisch,TRIM(E198))&gt;0,"Beschreibung zu allgemein; ",""))&amp;IF(OR(LEN(F198)&lt;&gt;2,UPPER(F198)="EU"),"Ursprungsland konkret angeben; ","")&amp;IF(LEN(H198)&lt;&gt;6,"HS-Code 6-stellig prüfen; ","")&amp;IF(AND(I198&lt;&gt;"",LEN(I198)&lt;&gt;10),"TARIC 10-stellig prüfen; ","")&amp;IF(AND(I198&lt;&gt;"",LEFT(I198,6)&lt;&gt;H198),"TARIC passt nicht zu HS-Code; ","")&amp;IF(AND(C198&lt;&gt;"",LEN(C198)&lt;&gt;8,LEN(C198)&lt;&gt;12,LEN(C198)&lt;&gt;13,LEN(C198)&lt;&gt;14),"GTIN-Länge prüfen; ","")&amp;IF(OR(G198="J",G198="N"),"","Präferenz J/N wählen; ")&amp;IF(N(J198)&lt;=0,"Warenwert fehlt; ","")))=0,"OK",TRIM(IF(B198="","Herstellerreferenz fehlt; ","")&amp;IF(E198="","Beschreibung fehlt; ",IF(COUNTIF(Generisch,TRIM(E198))&gt;0,"Beschreibung zu allgemein; ",""))&amp;IF(OR(LEN(F198)&lt;&gt;2,UPPER(F198)="EU"),"Ursprungsland konkret angeben; ","")&amp;IF(LEN(H198)&lt;&gt;6,"HS-Code 6-stellig prüfen; ","")&amp;IF(AND(I198&lt;&gt;"",LEN(I198)&lt;&gt;10),"TARIC 10-stellig prüfen; ","")&amp;IF(AND(I198&lt;&gt;"",LEFT(I198,6)&lt;&gt;H198),"TARIC passt nicht zu HS-Code; ","")&amp;IF(AND(C198&lt;&gt;"",LEN(C198)&lt;&gt;8,LEN(C198)&lt;&gt;12,LEN(C198)&lt;&gt;13,LEN(C198)&lt;&gt;14),"GTIN-Länge prüfen; ","")&amp;IF(OR(G198="J",G198="N"),"","Präferenz J/N wählen; ")&amp;IF(N(J198)&lt;=0,"Warenwert fehlt; ",""))))</f>
        <v/>
      </c>
    </row>
    <row r="199">
      <c r="A199" s="23" t="n"/>
      <c r="B199" s="23" t="n"/>
      <c r="C199" s="23" t="n"/>
      <c r="D199" s="20">
        <f>IF(A199="","",IF(C199="","Y081",""))</f>
        <v/>
      </c>
      <c r="E199" s="24" t="n"/>
      <c r="F199" s="23" t="n"/>
      <c r="G199" s="23" t="n"/>
      <c r="H199" s="23" t="n"/>
      <c r="I199" s="23" t="n"/>
      <c r="J199" s="12" t="n"/>
      <c r="K199" s="25" t="n"/>
      <c r="L199" s="8">
        <f>IF(A199="","",IF(LEN(TRIM(IF(B199="","Herstellerreferenz fehlt; ","")&amp;IF(E199="","Beschreibung fehlt; ",IF(COUNTIF(Generisch,TRIM(E199))&gt;0,"Beschreibung zu allgemein; ",""))&amp;IF(OR(LEN(F199)&lt;&gt;2,UPPER(F199)="EU"),"Ursprungsland konkret angeben; ","")&amp;IF(LEN(H199)&lt;&gt;6,"HS-Code 6-stellig prüfen; ","")&amp;IF(AND(I199&lt;&gt;"",LEN(I199)&lt;&gt;10),"TARIC 10-stellig prüfen; ","")&amp;IF(AND(I199&lt;&gt;"",LEFT(I199,6)&lt;&gt;H199),"TARIC passt nicht zu HS-Code; ","")&amp;IF(AND(C199&lt;&gt;"",LEN(C199)&lt;&gt;8,LEN(C199)&lt;&gt;12,LEN(C199)&lt;&gt;13,LEN(C199)&lt;&gt;14),"GTIN-Länge prüfen; ","")&amp;IF(OR(G199="J",G199="N"),"","Präferenz J/N wählen; ")&amp;IF(N(J199)&lt;=0,"Warenwert fehlt; ","")))=0,"OK",TRIM(IF(B199="","Herstellerreferenz fehlt; ","")&amp;IF(E199="","Beschreibung fehlt; ",IF(COUNTIF(Generisch,TRIM(E199))&gt;0,"Beschreibung zu allgemein; ",""))&amp;IF(OR(LEN(F199)&lt;&gt;2,UPPER(F199)="EU"),"Ursprungsland konkret angeben; ","")&amp;IF(LEN(H199)&lt;&gt;6,"HS-Code 6-stellig prüfen; ","")&amp;IF(AND(I199&lt;&gt;"",LEN(I199)&lt;&gt;10),"TARIC 10-stellig prüfen; ","")&amp;IF(AND(I199&lt;&gt;"",LEFT(I199,6)&lt;&gt;H199),"TARIC passt nicht zu HS-Code; ","")&amp;IF(AND(C199&lt;&gt;"",LEN(C199)&lt;&gt;8,LEN(C199)&lt;&gt;12,LEN(C199)&lt;&gt;13,LEN(C199)&lt;&gt;14),"GTIN-Länge prüfen; ","")&amp;IF(OR(G199="J",G199="N"),"","Präferenz J/N wählen; ")&amp;IF(N(J199)&lt;=0,"Warenwert fehlt; ",""))))</f>
        <v/>
      </c>
    </row>
    <row r="200">
      <c r="A200" s="23" t="n"/>
      <c r="B200" s="23" t="n"/>
      <c r="C200" s="23" t="n"/>
      <c r="D200" s="20">
        <f>IF(A200="","",IF(C200="","Y081",""))</f>
        <v/>
      </c>
      <c r="E200" s="24" t="n"/>
      <c r="F200" s="23" t="n"/>
      <c r="G200" s="23" t="n"/>
      <c r="H200" s="23" t="n"/>
      <c r="I200" s="23" t="n"/>
      <c r="J200" s="12" t="n"/>
      <c r="K200" s="25" t="n"/>
      <c r="L200" s="8">
        <f>IF(A200="","",IF(LEN(TRIM(IF(B200="","Herstellerreferenz fehlt; ","")&amp;IF(E200="","Beschreibung fehlt; ",IF(COUNTIF(Generisch,TRIM(E200))&gt;0,"Beschreibung zu allgemein; ",""))&amp;IF(OR(LEN(F200)&lt;&gt;2,UPPER(F200)="EU"),"Ursprungsland konkret angeben; ","")&amp;IF(LEN(H200)&lt;&gt;6,"HS-Code 6-stellig prüfen; ","")&amp;IF(AND(I200&lt;&gt;"",LEN(I200)&lt;&gt;10),"TARIC 10-stellig prüfen; ","")&amp;IF(AND(I200&lt;&gt;"",LEFT(I200,6)&lt;&gt;H200),"TARIC passt nicht zu HS-Code; ","")&amp;IF(AND(C200&lt;&gt;"",LEN(C200)&lt;&gt;8,LEN(C200)&lt;&gt;12,LEN(C200)&lt;&gt;13,LEN(C200)&lt;&gt;14),"GTIN-Länge prüfen; ","")&amp;IF(OR(G200="J",G200="N"),"","Präferenz J/N wählen; ")&amp;IF(N(J200)&lt;=0,"Warenwert fehlt; ","")))=0,"OK",TRIM(IF(B200="","Herstellerreferenz fehlt; ","")&amp;IF(E200="","Beschreibung fehlt; ",IF(COUNTIF(Generisch,TRIM(E200))&gt;0,"Beschreibung zu allgemein; ",""))&amp;IF(OR(LEN(F200)&lt;&gt;2,UPPER(F200)="EU"),"Ursprungsland konkret angeben; ","")&amp;IF(LEN(H200)&lt;&gt;6,"HS-Code 6-stellig prüfen; ","")&amp;IF(AND(I200&lt;&gt;"",LEN(I200)&lt;&gt;10),"TARIC 10-stellig prüfen; ","")&amp;IF(AND(I200&lt;&gt;"",LEFT(I200,6)&lt;&gt;H200),"TARIC passt nicht zu HS-Code; ","")&amp;IF(AND(C200&lt;&gt;"",LEN(C200)&lt;&gt;8,LEN(C200)&lt;&gt;12,LEN(C200)&lt;&gt;13,LEN(C200)&lt;&gt;14),"GTIN-Länge prüfen; ","")&amp;IF(OR(G200="J",G200="N"),"","Präferenz J/N wählen; ")&amp;IF(N(J200)&lt;=0,"Warenwert fehlt; ",""))))</f>
        <v/>
      </c>
    </row>
    <row r="201">
      <c r="A201" s="23" t="n"/>
      <c r="B201" s="23" t="n"/>
      <c r="C201" s="23" t="n"/>
      <c r="D201" s="20">
        <f>IF(A201="","",IF(C201="","Y081",""))</f>
        <v/>
      </c>
      <c r="E201" s="24" t="n"/>
      <c r="F201" s="23" t="n"/>
      <c r="G201" s="23" t="n"/>
      <c r="H201" s="23" t="n"/>
      <c r="I201" s="23" t="n"/>
      <c r="J201" s="12" t="n"/>
      <c r="K201" s="25" t="n"/>
      <c r="L201" s="8">
        <f>IF(A201="","",IF(LEN(TRIM(IF(B201="","Herstellerreferenz fehlt; ","")&amp;IF(E201="","Beschreibung fehlt; ",IF(COUNTIF(Generisch,TRIM(E201))&gt;0,"Beschreibung zu allgemein; ",""))&amp;IF(OR(LEN(F201)&lt;&gt;2,UPPER(F201)="EU"),"Ursprungsland konkret angeben; ","")&amp;IF(LEN(H201)&lt;&gt;6,"HS-Code 6-stellig prüfen; ","")&amp;IF(AND(I201&lt;&gt;"",LEN(I201)&lt;&gt;10),"TARIC 10-stellig prüfen; ","")&amp;IF(AND(I201&lt;&gt;"",LEFT(I201,6)&lt;&gt;H201),"TARIC passt nicht zu HS-Code; ","")&amp;IF(AND(C201&lt;&gt;"",LEN(C201)&lt;&gt;8,LEN(C201)&lt;&gt;12,LEN(C201)&lt;&gt;13,LEN(C201)&lt;&gt;14),"GTIN-Länge prüfen; ","")&amp;IF(OR(G201="J",G201="N"),"","Präferenz J/N wählen; ")&amp;IF(N(J201)&lt;=0,"Warenwert fehlt; ","")))=0,"OK",TRIM(IF(B201="","Herstellerreferenz fehlt; ","")&amp;IF(E201="","Beschreibung fehlt; ",IF(COUNTIF(Generisch,TRIM(E201))&gt;0,"Beschreibung zu allgemein; ",""))&amp;IF(OR(LEN(F201)&lt;&gt;2,UPPER(F201)="EU"),"Ursprungsland konkret angeben; ","")&amp;IF(LEN(H201)&lt;&gt;6,"HS-Code 6-stellig prüfen; ","")&amp;IF(AND(I201&lt;&gt;"",LEN(I201)&lt;&gt;10),"TARIC 10-stellig prüfen; ","")&amp;IF(AND(I201&lt;&gt;"",LEFT(I201,6)&lt;&gt;H201),"TARIC passt nicht zu HS-Code; ","")&amp;IF(AND(C201&lt;&gt;"",LEN(C201)&lt;&gt;8,LEN(C201)&lt;&gt;12,LEN(C201)&lt;&gt;13,LEN(C201)&lt;&gt;14),"GTIN-Länge prüfen; ","")&amp;IF(OR(G201="J",G201="N"),"","Präferenz J/N wählen; ")&amp;IF(N(J201)&lt;=0,"Warenwert fehlt; ",""))))</f>
        <v/>
      </c>
    </row>
    <row r="202">
      <c r="A202" s="23" t="n"/>
      <c r="B202" s="23" t="n"/>
      <c r="C202" s="23" t="n"/>
      <c r="D202" s="20">
        <f>IF(A202="","",IF(C202="","Y081",""))</f>
        <v/>
      </c>
      <c r="E202" s="24" t="n"/>
      <c r="F202" s="23" t="n"/>
      <c r="G202" s="23" t="n"/>
      <c r="H202" s="23" t="n"/>
      <c r="I202" s="23" t="n"/>
      <c r="J202" s="12" t="n"/>
      <c r="K202" s="25" t="n"/>
      <c r="L202" s="8">
        <f>IF(A202="","",IF(LEN(TRIM(IF(B202="","Herstellerreferenz fehlt; ","")&amp;IF(E202="","Beschreibung fehlt; ",IF(COUNTIF(Generisch,TRIM(E202))&gt;0,"Beschreibung zu allgemein; ",""))&amp;IF(OR(LEN(F202)&lt;&gt;2,UPPER(F202)="EU"),"Ursprungsland konkret angeben; ","")&amp;IF(LEN(H202)&lt;&gt;6,"HS-Code 6-stellig prüfen; ","")&amp;IF(AND(I202&lt;&gt;"",LEN(I202)&lt;&gt;10),"TARIC 10-stellig prüfen; ","")&amp;IF(AND(I202&lt;&gt;"",LEFT(I202,6)&lt;&gt;H202),"TARIC passt nicht zu HS-Code; ","")&amp;IF(AND(C202&lt;&gt;"",LEN(C202)&lt;&gt;8,LEN(C202)&lt;&gt;12,LEN(C202)&lt;&gt;13,LEN(C202)&lt;&gt;14),"GTIN-Länge prüfen; ","")&amp;IF(OR(G202="J",G202="N"),"","Präferenz J/N wählen; ")&amp;IF(N(J202)&lt;=0,"Warenwert fehlt; ","")))=0,"OK",TRIM(IF(B202="","Herstellerreferenz fehlt; ","")&amp;IF(E202="","Beschreibung fehlt; ",IF(COUNTIF(Generisch,TRIM(E202))&gt;0,"Beschreibung zu allgemein; ",""))&amp;IF(OR(LEN(F202)&lt;&gt;2,UPPER(F202)="EU"),"Ursprungsland konkret angeben; ","")&amp;IF(LEN(H202)&lt;&gt;6,"HS-Code 6-stellig prüfen; ","")&amp;IF(AND(I202&lt;&gt;"",LEN(I202)&lt;&gt;10),"TARIC 10-stellig prüfen; ","")&amp;IF(AND(I202&lt;&gt;"",LEFT(I202,6)&lt;&gt;H202),"TARIC passt nicht zu HS-Code; ","")&amp;IF(AND(C202&lt;&gt;"",LEN(C202)&lt;&gt;8,LEN(C202)&lt;&gt;12,LEN(C202)&lt;&gt;13,LEN(C202)&lt;&gt;14),"GTIN-Länge prüfen; ","")&amp;IF(OR(G202="J",G202="N"),"","Präferenz J/N wählen; ")&amp;IF(N(J202)&lt;=0,"Warenwert fehlt; ",""))))</f>
        <v/>
      </c>
    </row>
    <row r="203">
      <c r="A203" s="23" t="n"/>
      <c r="B203" s="23" t="n"/>
      <c r="C203" s="23" t="n"/>
      <c r="D203" s="20">
        <f>IF(A203="","",IF(C203="","Y081",""))</f>
        <v/>
      </c>
      <c r="E203" s="24" t="n"/>
      <c r="F203" s="23" t="n"/>
      <c r="G203" s="23" t="n"/>
      <c r="H203" s="23" t="n"/>
      <c r="I203" s="23" t="n"/>
      <c r="J203" s="12" t="n"/>
      <c r="K203" s="25" t="n"/>
      <c r="L203" s="8">
        <f>IF(A203="","",IF(LEN(TRIM(IF(B203="","Herstellerreferenz fehlt; ","")&amp;IF(E203="","Beschreibung fehlt; ",IF(COUNTIF(Generisch,TRIM(E203))&gt;0,"Beschreibung zu allgemein; ",""))&amp;IF(OR(LEN(F203)&lt;&gt;2,UPPER(F203)="EU"),"Ursprungsland konkret angeben; ","")&amp;IF(LEN(H203)&lt;&gt;6,"HS-Code 6-stellig prüfen; ","")&amp;IF(AND(I203&lt;&gt;"",LEN(I203)&lt;&gt;10),"TARIC 10-stellig prüfen; ","")&amp;IF(AND(I203&lt;&gt;"",LEFT(I203,6)&lt;&gt;H203),"TARIC passt nicht zu HS-Code; ","")&amp;IF(AND(C203&lt;&gt;"",LEN(C203)&lt;&gt;8,LEN(C203)&lt;&gt;12,LEN(C203)&lt;&gt;13,LEN(C203)&lt;&gt;14),"GTIN-Länge prüfen; ","")&amp;IF(OR(G203="J",G203="N"),"","Präferenz J/N wählen; ")&amp;IF(N(J203)&lt;=0,"Warenwert fehlt; ","")))=0,"OK",TRIM(IF(B203="","Herstellerreferenz fehlt; ","")&amp;IF(E203="","Beschreibung fehlt; ",IF(COUNTIF(Generisch,TRIM(E203))&gt;0,"Beschreibung zu allgemein; ",""))&amp;IF(OR(LEN(F203)&lt;&gt;2,UPPER(F203)="EU"),"Ursprungsland konkret angeben; ","")&amp;IF(LEN(H203)&lt;&gt;6,"HS-Code 6-stellig prüfen; ","")&amp;IF(AND(I203&lt;&gt;"",LEN(I203)&lt;&gt;10),"TARIC 10-stellig prüfen; ","")&amp;IF(AND(I203&lt;&gt;"",LEFT(I203,6)&lt;&gt;H203),"TARIC passt nicht zu HS-Code; ","")&amp;IF(AND(C203&lt;&gt;"",LEN(C203)&lt;&gt;8,LEN(C203)&lt;&gt;12,LEN(C203)&lt;&gt;13,LEN(C203)&lt;&gt;14),"GTIN-Länge prüfen; ","")&amp;IF(OR(G203="J",G203="N"),"","Präferenz J/N wählen; ")&amp;IF(N(J203)&lt;=0,"Warenwert fehlt; ",""))))</f>
        <v/>
      </c>
    </row>
    <row r="204">
      <c r="A204" s="23" t="n"/>
      <c r="B204" s="23" t="n"/>
      <c r="C204" s="23" t="n"/>
      <c r="D204" s="20">
        <f>IF(A204="","",IF(C204="","Y081",""))</f>
        <v/>
      </c>
      <c r="E204" s="24" t="n"/>
      <c r="F204" s="23" t="n"/>
      <c r="G204" s="23" t="n"/>
      <c r="H204" s="23" t="n"/>
      <c r="I204" s="23" t="n"/>
      <c r="J204" s="12" t="n"/>
      <c r="K204" s="25" t="n"/>
      <c r="L204" s="8">
        <f>IF(A204="","",IF(LEN(TRIM(IF(B204="","Herstellerreferenz fehlt; ","")&amp;IF(E204="","Beschreibung fehlt; ",IF(COUNTIF(Generisch,TRIM(E204))&gt;0,"Beschreibung zu allgemein; ",""))&amp;IF(OR(LEN(F204)&lt;&gt;2,UPPER(F204)="EU"),"Ursprungsland konkret angeben; ","")&amp;IF(LEN(H204)&lt;&gt;6,"HS-Code 6-stellig prüfen; ","")&amp;IF(AND(I204&lt;&gt;"",LEN(I204)&lt;&gt;10),"TARIC 10-stellig prüfen; ","")&amp;IF(AND(I204&lt;&gt;"",LEFT(I204,6)&lt;&gt;H204),"TARIC passt nicht zu HS-Code; ","")&amp;IF(AND(C204&lt;&gt;"",LEN(C204)&lt;&gt;8,LEN(C204)&lt;&gt;12,LEN(C204)&lt;&gt;13,LEN(C204)&lt;&gt;14),"GTIN-Länge prüfen; ","")&amp;IF(OR(G204="J",G204="N"),"","Präferenz J/N wählen; ")&amp;IF(N(J204)&lt;=0,"Warenwert fehlt; ","")))=0,"OK",TRIM(IF(B204="","Herstellerreferenz fehlt; ","")&amp;IF(E204="","Beschreibung fehlt; ",IF(COUNTIF(Generisch,TRIM(E204))&gt;0,"Beschreibung zu allgemein; ",""))&amp;IF(OR(LEN(F204)&lt;&gt;2,UPPER(F204)="EU"),"Ursprungsland konkret angeben; ","")&amp;IF(LEN(H204)&lt;&gt;6,"HS-Code 6-stellig prüfen; ","")&amp;IF(AND(I204&lt;&gt;"",LEN(I204)&lt;&gt;10),"TARIC 10-stellig prüfen; ","")&amp;IF(AND(I204&lt;&gt;"",LEFT(I204,6)&lt;&gt;H204),"TARIC passt nicht zu HS-Code; ","")&amp;IF(AND(C204&lt;&gt;"",LEN(C204)&lt;&gt;8,LEN(C204)&lt;&gt;12,LEN(C204)&lt;&gt;13,LEN(C204)&lt;&gt;14),"GTIN-Länge prüfen; ","")&amp;IF(OR(G204="J",G204="N"),"","Präferenz J/N wählen; ")&amp;IF(N(J204)&lt;=0,"Warenwert fehlt; ",""))))</f>
        <v/>
      </c>
    </row>
    <row r="205">
      <c r="A205" s="23" t="n"/>
      <c r="B205" s="23" t="n"/>
      <c r="C205" s="23" t="n"/>
      <c r="D205" s="20">
        <f>IF(A205="","",IF(C205="","Y081",""))</f>
        <v/>
      </c>
      <c r="E205" s="24" t="n"/>
      <c r="F205" s="23" t="n"/>
      <c r="G205" s="23" t="n"/>
      <c r="H205" s="23" t="n"/>
      <c r="I205" s="23" t="n"/>
      <c r="J205" s="12" t="n"/>
      <c r="K205" s="25" t="n"/>
      <c r="L205" s="8">
        <f>IF(A205="","",IF(LEN(TRIM(IF(B205="","Herstellerreferenz fehlt; ","")&amp;IF(E205="","Beschreibung fehlt; ",IF(COUNTIF(Generisch,TRIM(E205))&gt;0,"Beschreibung zu allgemein; ",""))&amp;IF(OR(LEN(F205)&lt;&gt;2,UPPER(F205)="EU"),"Ursprungsland konkret angeben; ","")&amp;IF(LEN(H205)&lt;&gt;6,"HS-Code 6-stellig prüfen; ","")&amp;IF(AND(I205&lt;&gt;"",LEN(I205)&lt;&gt;10),"TARIC 10-stellig prüfen; ","")&amp;IF(AND(I205&lt;&gt;"",LEFT(I205,6)&lt;&gt;H205),"TARIC passt nicht zu HS-Code; ","")&amp;IF(AND(C205&lt;&gt;"",LEN(C205)&lt;&gt;8,LEN(C205)&lt;&gt;12,LEN(C205)&lt;&gt;13,LEN(C205)&lt;&gt;14),"GTIN-Länge prüfen; ","")&amp;IF(OR(G205="J",G205="N"),"","Präferenz J/N wählen; ")&amp;IF(N(J205)&lt;=0,"Warenwert fehlt; ","")))=0,"OK",TRIM(IF(B205="","Herstellerreferenz fehlt; ","")&amp;IF(E205="","Beschreibung fehlt; ",IF(COUNTIF(Generisch,TRIM(E205))&gt;0,"Beschreibung zu allgemein; ",""))&amp;IF(OR(LEN(F205)&lt;&gt;2,UPPER(F205)="EU"),"Ursprungsland konkret angeben; ","")&amp;IF(LEN(H205)&lt;&gt;6,"HS-Code 6-stellig prüfen; ","")&amp;IF(AND(I205&lt;&gt;"",LEN(I205)&lt;&gt;10),"TARIC 10-stellig prüfen; ","")&amp;IF(AND(I205&lt;&gt;"",LEFT(I205,6)&lt;&gt;H205),"TARIC passt nicht zu HS-Code; ","")&amp;IF(AND(C205&lt;&gt;"",LEN(C205)&lt;&gt;8,LEN(C205)&lt;&gt;12,LEN(C205)&lt;&gt;13,LEN(C205)&lt;&gt;14),"GTIN-Länge prüfen; ","")&amp;IF(OR(G205="J",G205="N"),"","Präferenz J/N wählen; ")&amp;IF(N(J205)&lt;=0,"Warenwert fehlt; ",""))))</f>
        <v/>
      </c>
    </row>
  </sheetData>
  <sheetProtection selectLockedCells="0" selectUnlockedCells="0" sheet="1" objects="0" insertRows="1" insertHyperlinks="1" autoFilter="0" scenarios="0" formatColumns="0" deleteColumns="1" insertColumns="1" pivotTables="1" deleteRows="1" formatCells="1" formatRows="0" sort="1"/>
  <conditionalFormatting sqref="L6:L205">
    <cfRule type="expression" priority="1" dxfId="0">
      <formula>AND(L6&lt;&gt;"",L6&lt;&gt;"OK")</formula>
    </cfRule>
  </conditionalFormatting>
  <dataValidations count="5">
    <dataValidation sqref="G6:G205" showDropDown="0" showInputMessage="0" showErrorMessage="1" allowBlank="0" errorTitle="J/N" error="Bitte J oder N wählen." type="list">
      <formula1>=JN</formula1>
    </dataValidation>
    <dataValidation sqref="F6:F205" showDropDown="0" showInputMessage="1" showErrorMessage="1" allowBlank="0" errorTitle="Ursprungsland" error="Bitte einen ISO-Code mit 2 Buchstaben eintragen." promptTitle="Ursprungsland" prompt="ISO-Code mit 2 Buchstaben, z. B. CH, DE, CN. Nicht «EU» oder «unknown»." type="textLength" operator="equal">
      <formula1>2</formula1>
    </dataValidation>
    <dataValidation sqref="H6:H205" showDropDown="0" showInputMessage="0" showErrorMessage="1" allowBlank="0" errorTitle="HS-Code" error="Der HS-Code hat 6 Ziffern. Trotzdem übernehmen?" type="textLength" errorStyle="warning" operator="equal">
      <formula1>6</formula1>
    </dataValidation>
    <dataValidation sqref="I6:I205" showDropDown="0" showInputMessage="0" showErrorMessage="1" allowBlank="0" errorTitle="TARIC" error="Der TARIC-Code hat 10 Ziffern. Trotzdem übernehmen?" type="textLength" errorStyle="warning" operator="equal">
      <formula1>10</formula1>
    </dataValidation>
    <dataValidation sqref="J6:J205" showDropDown="0" showInputMessage="0" showErrorMessage="1" allowBlank="0" errorTitle="Warenwert" error="Bitte einen Betrag in EUR eintragen." type="decimal" operator="between">
      <formula1>0</formula1>
      <formula2>100000</formula2>
    </dataValidation>
  </dataValidations>
  <pageMargins left="0.75" right="0.75" top="1" bottom="1" header="0.5" footer="0.5"/>
  <pageSetup orientation="landscape" paperSize="9" fitToHeight="0" fitToWidth="1"/>
  <headerFooter>
    <oddHeader>&amp;L&amp;8 Vortrieb · EU-Kleinsendungen: Zollrechner und Produktkennungen</oddHeader>
    <oddFooter>&amp;C&amp;8 Vortrieb · vortrieb.ch · Stand Oktober 2026 · ersetzt keine Beratung im Einzelfall&amp;R&amp;8 &amp;P /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outlinePr summaryBelow="1" summaryRight="1"/>
    <pageSetUpPr fitToPage="1"/>
  </sheetPr>
  <dimension ref="A1:N51"/>
  <sheetViews>
    <sheetView showGridLines="0" workbookViewId="0">
      <pane ySplit="8" topLeftCell="A9" activePane="bottomLeft" state="frozen"/>
      <selection pane="bottomLeft" activeCell="A1" sqref="A1"/>
    </sheetView>
  </sheetViews>
  <sheetFormatPr baseColWidth="8" defaultRowHeight="15"/>
  <cols>
    <col width="16" customWidth="1" min="1" max="1"/>
    <col width="10" customWidth="1" min="2" max="2"/>
    <col width="34" customWidth="1" min="3" max="3"/>
    <col width="10" customWidth="1" min="4" max="4"/>
    <col width="13" customWidth="1" min="5" max="5"/>
    <col width="9" customWidth="1" min="6" max="6"/>
    <col width="10" customWidth="1" min="7" max="7"/>
    <col width="11" customWidth="1" min="8" max="8"/>
    <col width="12" customWidth="1" min="9" max="9"/>
    <col width="10" customWidth="1" min="10" max="10"/>
    <col width="24" customWidth="1" min="11" max="11"/>
    <col width="10" customWidth="1" min="12" max="12"/>
    <col width="11" customWidth="1" min="13" max="13"/>
    <col width="13" customWidth="1" min="14" max="14"/>
  </cols>
  <sheetData>
    <row r="1">
      <c r="A1" s="1" t="inlineStr">
        <is>
          <t>Zollkosten pro Bestellung</t>
        </is>
      </c>
    </row>
    <row r="2">
      <c r="A2" s="2" t="inlineStr">
        <is>
          <t>Artikelnummern aus dem Blatt Produktkennungen wählen. Die Vorlage zählt Warenpositionen und vergleicht zwei Versandwege.</t>
        </is>
      </c>
    </row>
    <row r="4">
      <c r="A4" s="26" t="inlineStr">
        <is>
          <t>Bestellung</t>
        </is>
      </c>
      <c r="B4" s="19" t="inlineStr">
        <is>
          <t>B-1102</t>
        </is>
      </c>
      <c r="C4" s="27" t="n"/>
    </row>
    <row r="5">
      <c r="A5" s="26" t="inlineStr">
        <is>
          <t>Versanddatum</t>
        </is>
      </c>
      <c r="B5" s="28" t="n">
        <v>46328</v>
      </c>
    </row>
    <row r="6" ht="26" customHeight="1">
      <c r="A6" s="26" t="inlineStr">
        <is>
          <t>Positionen laut Dienstleister</t>
        </is>
      </c>
      <c r="B6" s="29" t="n"/>
      <c r="C6" s="10" t="inlineStr">
        <is>
          <t>optional: übersteuert die Zählung für Variante A, wenn Ihr Dienstleister anders gruppiert</t>
        </is>
      </c>
    </row>
    <row r="8" ht="44" customHeight="1">
      <c r="A8" s="6" t="inlineStr">
        <is>
          <t>Artikelnummer</t>
        </is>
      </c>
      <c r="B8" s="6" t="inlineStr">
        <is>
          <t>Menge</t>
        </is>
      </c>
      <c r="C8" s="6" t="inlineStr">
        <is>
          <t>Beschreibung</t>
        </is>
      </c>
      <c r="D8" s="6" t="inlineStr">
        <is>
          <t>HS 6-stellig</t>
        </is>
      </c>
      <c r="E8" s="6" t="inlineStr">
        <is>
          <t>TARIC 10-stellig</t>
        </is>
      </c>
      <c r="F8" s="6" t="inlineStr">
        <is>
          <t>Ursprung</t>
        </is>
      </c>
      <c r="G8" s="6" t="inlineStr">
        <is>
          <t>Präferenz</t>
        </is>
      </c>
      <c r="H8" s="6" t="inlineStr">
        <is>
          <t>Wert pro Stück EUR</t>
        </is>
      </c>
      <c r="I8" s="6" t="inlineStr">
        <is>
          <t>Wert Zeile EUR</t>
        </is>
      </c>
      <c r="J8" s="6" t="inlineStr">
        <is>
          <t>Neue Position H7</t>
        </is>
      </c>
      <c r="K8" s="6" t="inlineStr">
        <is>
          <t>Schlüssel H1 (Tarif|Ursprung|Präferenz)</t>
        </is>
      </c>
      <c r="L8" s="6" t="inlineStr">
        <is>
          <t>Neue Position H1</t>
        </is>
      </c>
      <c r="M8" s="6" t="inlineStr">
        <is>
          <t>H1-Position ohne Präferenz</t>
        </is>
      </c>
      <c r="N8" s="6" t="inlineStr">
        <is>
          <t>Wert mit Präferenz EUR</t>
        </is>
      </c>
    </row>
    <row r="9">
      <c r="A9" s="19" t="inlineStr">
        <is>
          <t>A-1001</t>
        </is>
      </c>
      <c r="B9" s="30" t="n">
        <v>1</v>
      </c>
      <c r="C9" s="20">
        <f>IF($A9="","",IFERROR(VLOOKUP($A9,PID,5,FALSE)&amp;"","Artikel fehlt im Blatt Produktkennungen"))</f>
        <v/>
      </c>
      <c r="D9" s="20">
        <f>IF($A9="","",IFERROR(VLOOKUP($A9,PID,8,FALSE),"")&amp;"")</f>
        <v/>
      </c>
      <c r="E9" s="20">
        <f>IF($A9="","",IFERROR(VLOOKUP($A9,PID,9,FALSE),"")&amp;"")</f>
        <v/>
      </c>
      <c r="F9" s="20">
        <f>IF($A9="","",IFERROR(VLOOKUP($A9,PID,6,FALSE),"")&amp;"")</f>
        <v/>
      </c>
      <c r="G9" s="20">
        <f>IF($A9="","",IFERROR(VLOOKUP($A9,PID,7,FALSE),"")&amp;"")</f>
        <v/>
      </c>
      <c r="H9" s="31">
        <f>IF($A9="","",N(IFERROR(VLOOKUP($A9,PID,10,FALSE),"")))</f>
        <v/>
      </c>
      <c r="I9" s="31">
        <f>IF($A9="","",N(B9)*H9)</f>
        <v/>
      </c>
      <c r="J9" s="20">
        <f>IF(D9="",0,IF(COUNTIF(D$9:D9,D9)=1,1,0))</f>
        <v/>
      </c>
      <c r="K9" s="32">
        <f>IF($A9="","",IF(E9&lt;&gt;"",E9,D9)&amp;"|"&amp;F9&amp;"|"&amp;G9)</f>
        <v/>
      </c>
      <c r="L9" s="20">
        <f>IF(K9="",0,IF(COUNTIF(K$9:K9,K9)=1,1,0))</f>
        <v/>
      </c>
      <c r="M9" s="20">
        <f>IF(L9=1,IF(G9="J",0,1),0)</f>
        <v/>
      </c>
      <c r="N9" s="31">
        <f>IF(AND($A9&lt;&gt;"",G9="J"),I9,0)</f>
        <v/>
      </c>
    </row>
    <row r="10">
      <c r="A10" s="19" t="inlineStr">
        <is>
          <t>A-1002</t>
        </is>
      </c>
      <c r="B10" s="30" t="n">
        <v>1</v>
      </c>
      <c r="C10" s="20">
        <f>IF($A10="","",IFERROR(VLOOKUP($A10,PID,5,FALSE)&amp;"","Artikel fehlt im Blatt Produktkennungen"))</f>
        <v/>
      </c>
      <c r="D10" s="20">
        <f>IF($A10="","",IFERROR(VLOOKUP($A10,PID,8,FALSE),"")&amp;"")</f>
        <v/>
      </c>
      <c r="E10" s="20">
        <f>IF($A10="","",IFERROR(VLOOKUP($A10,PID,9,FALSE),"")&amp;"")</f>
        <v/>
      </c>
      <c r="F10" s="20">
        <f>IF($A10="","",IFERROR(VLOOKUP($A10,PID,6,FALSE),"")&amp;"")</f>
        <v/>
      </c>
      <c r="G10" s="20">
        <f>IF($A10="","",IFERROR(VLOOKUP($A10,PID,7,FALSE),"")&amp;"")</f>
        <v/>
      </c>
      <c r="H10" s="31">
        <f>IF($A10="","",N(IFERROR(VLOOKUP($A10,PID,10,FALSE),"")))</f>
        <v/>
      </c>
      <c r="I10" s="31">
        <f>IF($A10="","",N(B10)*H10)</f>
        <v/>
      </c>
      <c r="J10" s="20">
        <f>IF(D10="",0,IF(COUNTIF(D$9:D10,D10)=1,1,0))</f>
        <v/>
      </c>
      <c r="K10" s="32">
        <f>IF($A10="","",IF(E10&lt;&gt;"",E10,D10)&amp;"|"&amp;F10&amp;"|"&amp;G10)</f>
        <v/>
      </c>
      <c r="L10" s="20">
        <f>IF(K10="",0,IF(COUNTIF(K$9:K10,K10)=1,1,0))</f>
        <v/>
      </c>
      <c r="M10" s="20">
        <f>IF(L10=1,IF(G10="J",0,1),0)</f>
        <v/>
      </c>
      <c r="N10" s="31">
        <f>IF(AND($A10&lt;&gt;"",G10="J"),I10,0)</f>
        <v/>
      </c>
    </row>
    <row r="11">
      <c r="A11" s="19" t="inlineStr">
        <is>
          <t>A-1003</t>
        </is>
      </c>
      <c r="B11" s="30" t="n">
        <v>1</v>
      </c>
      <c r="C11" s="20">
        <f>IF($A11="","",IFERROR(VLOOKUP($A11,PID,5,FALSE)&amp;"","Artikel fehlt im Blatt Produktkennungen"))</f>
        <v/>
      </c>
      <c r="D11" s="20">
        <f>IF($A11="","",IFERROR(VLOOKUP($A11,PID,8,FALSE),"")&amp;"")</f>
        <v/>
      </c>
      <c r="E11" s="20">
        <f>IF($A11="","",IFERROR(VLOOKUP($A11,PID,9,FALSE),"")&amp;"")</f>
        <v/>
      </c>
      <c r="F11" s="20">
        <f>IF($A11="","",IFERROR(VLOOKUP($A11,PID,6,FALSE),"")&amp;"")</f>
        <v/>
      </c>
      <c r="G11" s="20">
        <f>IF($A11="","",IFERROR(VLOOKUP($A11,PID,7,FALSE),"")&amp;"")</f>
        <v/>
      </c>
      <c r="H11" s="31">
        <f>IF($A11="","",N(IFERROR(VLOOKUP($A11,PID,10,FALSE),"")))</f>
        <v/>
      </c>
      <c r="I11" s="31">
        <f>IF($A11="","",N(B11)*H11)</f>
        <v/>
      </c>
      <c r="J11" s="20">
        <f>IF(D11="",0,IF(COUNTIF(D$9:D11,D11)=1,1,0))</f>
        <v/>
      </c>
      <c r="K11" s="32">
        <f>IF($A11="","",IF(E11&lt;&gt;"",E11,D11)&amp;"|"&amp;F11&amp;"|"&amp;G11)</f>
        <v/>
      </c>
      <c r="L11" s="20">
        <f>IF(K11="",0,IF(COUNTIF(K$9:K11,K11)=1,1,0))</f>
        <v/>
      </c>
      <c r="M11" s="20">
        <f>IF(L11=1,IF(G11="J",0,1),0)</f>
        <v/>
      </c>
      <c r="N11" s="31">
        <f>IF(AND($A11&lt;&gt;"",G11="J"),I11,0)</f>
        <v/>
      </c>
    </row>
    <row r="12">
      <c r="A12" s="19" t="inlineStr">
        <is>
          <t>A-1004</t>
        </is>
      </c>
      <c r="B12" s="30" t="n">
        <v>1</v>
      </c>
      <c r="C12" s="20">
        <f>IF($A12="","",IFERROR(VLOOKUP($A12,PID,5,FALSE)&amp;"","Artikel fehlt im Blatt Produktkennungen"))</f>
        <v/>
      </c>
      <c r="D12" s="20">
        <f>IF($A12="","",IFERROR(VLOOKUP($A12,PID,8,FALSE),"")&amp;"")</f>
        <v/>
      </c>
      <c r="E12" s="20">
        <f>IF($A12="","",IFERROR(VLOOKUP($A12,PID,9,FALSE),"")&amp;"")</f>
        <v/>
      </c>
      <c r="F12" s="20">
        <f>IF($A12="","",IFERROR(VLOOKUP($A12,PID,6,FALSE),"")&amp;"")</f>
        <v/>
      </c>
      <c r="G12" s="20">
        <f>IF($A12="","",IFERROR(VLOOKUP($A12,PID,7,FALSE),"")&amp;"")</f>
        <v/>
      </c>
      <c r="H12" s="31">
        <f>IF($A12="","",N(IFERROR(VLOOKUP($A12,PID,10,FALSE),"")))</f>
        <v/>
      </c>
      <c r="I12" s="31">
        <f>IF($A12="","",N(B12)*H12)</f>
        <v/>
      </c>
      <c r="J12" s="20">
        <f>IF(D12="",0,IF(COUNTIF(D$9:D12,D12)=1,1,0))</f>
        <v/>
      </c>
      <c r="K12" s="32">
        <f>IF($A12="","",IF(E12&lt;&gt;"",E12,D12)&amp;"|"&amp;F12&amp;"|"&amp;G12)</f>
        <v/>
      </c>
      <c r="L12" s="20">
        <f>IF(K12="",0,IF(COUNTIF(K$9:K12,K12)=1,1,0))</f>
        <v/>
      </c>
      <c r="M12" s="20">
        <f>IF(L12=1,IF(G12="J",0,1),0)</f>
        <v/>
      </c>
      <c r="N12" s="31">
        <f>IF(AND($A12&lt;&gt;"",G12="J"),I12,0)</f>
        <v/>
      </c>
    </row>
    <row r="13">
      <c r="A13" s="19" t="inlineStr">
        <is>
          <t>A-1005</t>
        </is>
      </c>
      <c r="B13" s="30" t="n">
        <v>1</v>
      </c>
      <c r="C13" s="20">
        <f>IF($A13="","",IFERROR(VLOOKUP($A13,PID,5,FALSE)&amp;"","Artikel fehlt im Blatt Produktkennungen"))</f>
        <v/>
      </c>
      <c r="D13" s="20">
        <f>IF($A13="","",IFERROR(VLOOKUP($A13,PID,8,FALSE),"")&amp;"")</f>
        <v/>
      </c>
      <c r="E13" s="20">
        <f>IF($A13="","",IFERROR(VLOOKUP($A13,PID,9,FALSE),"")&amp;"")</f>
        <v/>
      </c>
      <c r="F13" s="20">
        <f>IF($A13="","",IFERROR(VLOOKUP($A13,PID,6,FALSE),"")&amp;"")</f>
        <v/>
      </c>
      <c r="G13" s="20">
        <f>IF($A13="","",IFERROR(VLOOKUP($A13,PID,7,FALSE),"")&amp;"")</f>
        <v/>
      </c>
      <c r="H13" s="31">
        <f>IF($A13="","",N(IFERROR(VLOOKUP($A13,PID,10,FALSE),"")))</f>
        <v/>
      </c>
      <c r="I13" s="31">
        <f>IF($A13="","",N(B13)*H13)</f>
        <v/>
      </c>
      <c r="J13" s="20">
        <f>IF(D13="",0,IF(COUNTIF(D$9:D13,D13)=1,1,0))</f>
        <v/>
      </c>
      <c r="K13" s="32">
        <f>IF($A13="","",IF(E13&lt;&gt;"",E13,D13)&amp;"|"&amp;F13&amp;"|"&amp;G13)</f>
        <v/>
      </c>
      <c r="L13" s="20">
        <f>IF(K13="",0,IF(COUNTIF(K$9:K13,K13)=1,1,0))</f>
        <v/>
      </c>
      <c r="M13" s="20">
        <f>IF(L13=1,IF(G13="J",0,1),0)</f>
        <v/>
      </c>
      <c r="N13" s="31">
        <f>IF(AND($A13&lt;&gt;"",G13="J"),I13,0)</f>
        <v/>
      </c>
    </row>
    <row r="14">
      <c r="A14" s="23" t="n"/>
      <c r="B14" s="29" t="n"/>
      <c r="C14" s="20">
        <f>IF($A14="","",IFERROR(VLOOKUP($A14,PID,5,FALSE)&amp;"","Artikel fehlt im Blatt Produktkennungen"))</f>
        <v/>
      </c>
      <c r="D14" s="20">
        <f>IF($A14="","",IFERROR(VLOOKUP($A14,PID,8,FALSE),"")&amp;"")</f>
        <v/>
      </c>
      <c r="E14" s="20">
        <f>IF($A14="","",IFERROR(VLOOKUP($A14,PID,9,FALSE),"")&amp;"")</f>
        <v/>
      </c>
      <c r="F14" s="20">
        <f>IF($A14="","",IFERROR(VLOOKUP($A14,PID,6,FALSE),"")&amp;"")</f>
        <v/>
      </c>
      <c r="G14" s="20">
        <f>IF($A14="","",IFERROR(VLOOKUP($A14,PID,7,FALSE),"")&amp;"")</f>
        <v/>
      </c>
      <c r="H14" s="31">
        <f>IF($A14="","",N(IFERROR(VLOOKUP($A14,PID,10,FALSE),"")))</f>
        <v/>
      </c>
      <c r="I14" s="31">
        <f>IF($A14="","",N(B14)*H14)</f>
        <v/>
      </c>
      <c r="J14" s="20">
        <f>IF(D14="",0,IF(COUNTIF(D$9:D14,D14)=1,1,0))</f>
        <v/>
      </c>
      <c r="K14" s="32">
        <f>IF($A14="","",IF(E14&lt;&gt;"",E14,D14)&amp;"|"&amp;F14&amp;"|"&amp;G14)</f>
        <v/>
      </c>
      <c r="L14" s="20">
        <f>IF(K14="",0,IF(COUNTIF(K$9:K14,K14)=1,1,0))</f>
        <v/>
      </c>
      <c r="M14" s="20">
        <f>IF(L14=1,IF(G14="J",0,1),0)</f>
        <v/>
      </c>
      <c r="N14" s="31">
        <f>IF(AND($A14&lt;&gt;"",G14="J"),I14,0)</f>
        <v/>
      </c>
    </row>
    <row r="15">
      <c r="A15" s="23" t="n"/>
      <c r="B15" s="29" t="n"/>
      <c r="C15" s="20">
        <f>IF($A15="","",IFERROR(VLOOKUP($A15,PID,5,FALSE)&amp;"","Artikel fehlt im Blatt Produktkennungen"))</f>
        <v/>
      </c>
      <c r="D15" s="20">
        <f>IF($A15="","",IFERROR(VLOOKUP($A15,PID,8,FALSE),"")&amp;"")</f>
        <v/>
      </c>
      <c r="E15" s="20">
        <f>IF($A15="","",IFERROR(VLOOKUP($A15,PID,9,FALSE),"")&amp;"")</f>
        <v/>
      </c>
      <c r="F15" s="20">
        <f>IF($A15="","",IFERROR(VLOOKUP($A15,PID,6,FALSE),"")&amp;"")</f>
        <v/>
      </c>
      <c r="G15" s="20">
        <f>IF($A15="","",IFERROR(VLOOKUP($A15,PID,7,FALSE),"")&amp;"")</f>
        <v/>
      </c>
      <c r="H15" s="31">
        <f>IF($A15="","",N(IFERROR(VLOOKUP($A15,PID,10,FALSE),"")))</f>
        <v/>
      </c>
      <c r="I15" s="31">
        <f>IF($A15="","",N(B15)*H15)</f>
        <v/>
      </c>
      <c r="J15" s="20">
        <f>IF(D15="",0,IF(COUNTIF(D$9:D15,D15)=1,1,0))</f>
        <v/>
      </c>
      <c r="K15" s="32">
        <f>IF($A15="","",IF(E15&lt;&gt;"",E15,D15)&amp;"|"&amp;F15&amp;"|"&amp;G15)</f>
        <v/>
      </c>
      <c r="L15" s="20">
        <f>IF(K15="",0,IF(COUNTIF(K$9:K15,K15)=1,1,0))</f>
        <v/>
      </c>
      <c r="M15" s="20">
        <f>IF(L15=1,IF(G15="J",0,1),0)</f>
        <v/>
      </c>
      <c r="N15" s="31">
        <f>IF(AND($A15&lt;&gt;"",G15="J"),I15,0)</f>
        <v/>
      </c>
    </row>
    <row r="16">
      <c r="A16" s="23" t="n"/>
      <c r="B16" s="29" t="n"/>
      <c r="C16" s="20">
        <f>IF($A16="","",IFERROR(VLOOKUP($A16,PID,5,FALSE)&amp;"","Artikel fehlt im Blatt Produktkennungen"))</f>
        <v/>
      </c>
      <c r="D16" s="20">
        <f>IF($A16="","",IFERROR(VLOOKUP($A16,PID,8,FALSE),"")&amp;"")</f>
        <v/>
      </c>
      <c r="E16" s="20">
        <f>IF($A16="","",IFERROR(VLOOKUP($A16,PID,9,FALSE),"")&amp;"")</f>
        <v/>
      </c>
      <c r="F16" s="20">
        <f>IF($A16="","",IFERROR(VLOOKUP($A16,PID,6,FALSE),"")&amp;"")</f>
        <v/>
      </c>
      <c r="G16" s="20">
        <f>IF($A16="","",IFERROR(VLOOKUP($A16,PID,7,FALSE),"")&amp;"")</f>
        <v/>
      </c>
      <c r="H16" s="31">
        <f>IF($A16="","",N(IFERROR(VLOOKUP($A16,PID,10,FALSE),"")))</f>
        <v/>
      </c>
      <c r="I16" s="31">
        <f>IF($A16="","",N(B16)*H16)</f>
        <v/>
      </c>
      <c r="J16" s="20">
        <f>IF(D16="",0,IF(COUNTIF(D$9:D16,D16)=1,1,0))</f>
        <v/>
      </c>
      <c r="K16" s="32">
        <f>IF($A16="","",IF(E16&lt;&gt;"",E16,D16)&amp;"|"&amp;F16&amp;"|"&amp;G16)</f>
        <v/>
      </c>
      <c r="L16" s="20">
        <f>IF(K16="",0,IF(COUNTIF(K$9:K16,K16)=1,1,0))</f>
        <v/>
      </c>
      <c r="M16" s="20">
        <f>IF(L16=1,IF(G16="J",0,1),0)</f>
        <v/>
      </c>
      <c r="N16" s="31">
        <f>IF(AND($A16&lt;&gt;"",G16="J"),I16,0)</f>
        <v/>
      </c>
    </row>
    <row r="17">
      <c r="A17" s="23" t="n"/>
      <c r="B17" s="29" t="n"/>
      <c r="C17" s="20">
        <f>IF($A17="","",IFERROR(VLOOKUP($A17,PID,5,FALSE)&amp;"","Artikel fehlt im Blatt Produktkennungen"))</f>
        <v/>
      </c>
      <c r="D17" s="20">
        <f>IF($A17="","",IFERROR(VLOOKUP($A17,PID,8,FALSE),"")&amp;"")</f>
        <v/>
      </c>
      <c r="E17" s="20">
        <f>IF($A17="","",IFERROR(VLOOKUP($A17,PID,9,FALSE),"")&amp;"")</f>
        <v/>
      </c>
      <c r="F17" s="20">
        <f>IF($A17="","",IFERROR(VLOOKUP($A17,PID,6,FALSE),"")&amp;"")</f>
        <v/>
      </c>
      <c r="G17" s="20">
        <f>IF($A17="","",IFERROR(VLOOKUP($A17,PID,7,FALSE),"")&amp;"")</f>
        <v/>
      </c>
      <c r="H17" s="31">
        <f>IF($A17="","",N(IFERROR(VLOOKUP($A17,PID,10,FALSE),"")))</f>
        <v/>
      </c>
      <c r="I17" s="31">
        <f>IF($A17="","",N(B17)*H17)</f>
        <v/>
      </c>
      <c r="J17" s="20">
        <f>IF(D17="",0,IF(COUNTIF(D$9:D17,D17)=1,1,0))</f>
        <v/>
      </c>
      <c r="K17" s="32">
        <f>IF($A17="","",IF(E17&lt;&gt;"",E17,D17)&amp;"|"&amp;F17&amp;"|"&amp;G17)</f>
        <v/>
      </c>
      <c r="L17" s="20">
        <f>IF(K17="",0,IF(COUNTIF(K$9:K17,K17)=1,1,0))</f>
        <v/>
      </c>
      <c r="M17" s="20">
        <f>IF(L17=1,IF(G17="J",0,1),0)</f>
        <v/>
      </c>
      <c r="N17" s="31">
        <f>IF(AND($A17&lt;&gt;"",G17="J"),I17,0)</f>
        <v/>
      </c>
    </row>
    <row r="18">
      <c r="A18" s="23" t="n"/>
      <c r="B18" s="29" t="n"/>
      <c r="C18" s="20">
        <f>IF($A18="","",IFERROR(VLOOKUP($A18,PID,5,FALSE)&amp;"","Artikel fehlt im Blatt Produktkennungen"))</f>
        <v/>
      </c>
      <c r="D18" s="20">
        <f>IF($A18="","",IFERROR(VLOOKUP($A18,PID,8,FALSE),"")&amp;"")</f>
        <v/>
      </c>
      <c r="E18" s="20">
        <f>IF($A18="","",IFERROR(VLOOKUP($A18,PID,9,FALSE),"")&amp;"")</f>
        <v/>
      </c>
      <c r="F18" s="20">
        <f>IF($A18="","",IFERROR(VLOOKUP($A18,PID,6,FALSE),"")&amp;"")</f>
        <v/>
      </c>
      <c r="G18" s="20">
        <f>IF($A18="","",IFERROR(VLOOKUP($A18,PID,7,FALSE),"")&amp;"")</f>
        <v/>
      </c>
      <c r="H18" s="31">
        <f>IF($A18="","",N(IFERROR(VLOOKUP($A18,PID,10,FALSE),"")))</f>
        <v/>
      </c>
      <c r="I18" s="31">
        <f>IF($A18="","",N(B18)*H18)</f>
        <v/>
      </c>
      <c r="J18" s="20">
        <f>IF(D18="",0,IF(COUNTIF(D$9:D18,D18)=1,1,0))</f>
        <v/>
      </c>
      <c r="K18" s="32">
        <f>IF($A18="","",IF(E18&lt;&gt;"",E18,D18)&amp;"|"&amp;F18&amp;"|"&amp;G18)</f>
        <v/>
      </c>
      <c r="L18" s="20">
        <f>IF(K18="",0,IF(COUNTIF(K$9:K18,K18)=1,1,0))</f>
        <v/>
      </c>
      <c r="M18" s="20">
        <f>IF(L18=1,IF(G18="J",0,1),0)</f>
        <v/>
      </c>
      <c r="N18" s="31">
        <f>IF(AND($A18&lt;&gt;"",G18="J"),I18,0)</f>
        <v/>
      </c>
    </row>
    <row r="19">
      <c r="A19" s="23" t="n"/>
      <c r="B19" s="29" t="n"/>
      <c r="C19" s="20">
        <f>IF($A19="","",IFERROR(VLOOKUP($A19,PID,5,FALSE)&amp;"","Artikel fehlt im Blatt Produktkennungen"))</f>
        <v/>
      </c>
      <c r="D19" s="20">
        <f>IF($A19="","",IFERROR(VLOOKUP($A19,PID,8,FALSE),"")&amp;"")</f>
        <v/>
      </c>
      <c r="E19" s="20">
        <f>IF($A19="","",IFERROR(VLOOKUP($A19,PID,9,FALSE),"")&amp;"")</f>
        <v/>
      </c>
      <c r="F19" s="20">
        <f>IF($A19="","",IFERROR(VLOOKUP($A19,PID,6,FALSE),"")&amp;"")</f>
        <v/>
      </c>
      <c r="G19" s="20">
        <f>IF($A19="","",IFERROR(VLOOKUP($A19,PID,7,FALSE),"")&amp;"")</f>
        <v/>
      </c>
      <c r="H19" s="31">
        <f>IF($A19="","",N(IFERROR(VLOOKUP($A19,PID,10,FALSE),"")))</f>
        <v/>
      </c>
      <c r="I19" s="31">
        <f>IF($A19="","",N(B19)*H19)</f>
        <v/>
      </c>
      <c r="J19" s="20">
        <f>IF(D19="",0,IF(COUNTIF(D$9:D19,D19)=1,1,0))</f>
        <v/>
      </c>
      <c r="K19" s="32">
        <f>IF($A19="","",IF(E19&lt;&gt;"",E19,D19)&amp;"|"&amp;F19&amp;"|"&amp;G19)</f>
        <v/>
      </c>
      <c r="L19" s="20">
        <f>IF(K19="",0,IF(COUNTIF(K$9:K19,K19)=1,1,0))</f>
        <v/>
      </c>
      <c r="M19" s="20">
        <f>IF(L19=1,IF(G19="J",0,1),0)</f>
        <v/>
      </c>
      <c r="N19" s="31">
        <f>IF(AND($A19&lt;&gt;"",G19="J"),I19,0)</f>
        <v/>
      </c>
    </row>
    <row r="20">
      <c r="A20" s="23" t="n"/>
      <c r="B20" s="29" t="n"/>
      <c r="C20" s="20">
        <f>IF($A20="","",IFERROR(VLOOKUP($A20,PID,5,FALSE)&amp;"","Artikel fehlt im Blatt Produktkennungen"))</f>
        <v/>
      </c>
      <c r="D20" s="20">
        <f>IF($A20="","",IFERROR(VLOOKUP($A20,PID,8,FALSE),"")&amp;"")</f>
        <v/>
      </c>
      <c r="E20" s="20">
        <f>IF($A20="","",IFERROR(VLOOKUP($A20,PID,9,FALSE),"")&amp;"")</f>
        <v/>
      </c>
      <c r="F20" s="20">
        <f>IF($A20="","",IFERROR(VLOOKUP($A20,PID,6,FALSE),"")&amp;"")</f>
        <v/>
      </c>
      <c r="G20" s="20">
        <f>IF($A20="","",IFERROR(VLOOKUP($A20,PID,7,FALSE),"")&amp;"")</f>
        <v/>
      </c>
      <c r="H20" s="31">
        <f>IF($A20="","",N(IFERROR(VLOOKUP($A20,PID,10,FALSE),"")))</f>
        <v/>
      </c>
      <c r="I20" s="31">
        <f>IF($A20="","",N(B20)*H20)</f>
        <v/>
      </c>
      <c r="J20" s="20">
        <f>IF(D20="",0,IF(COUNTIF(D$9:D20,D20)=1,1,0))</f>
        <v/>
      </c>
      <c r="K20" s="32">
        <f>IF($A20="","",IF(E20&lt;&gt;"",E20,D20)&amp;"|"&amp;F20&amp;"|"&amp;G20)</f>
        <v/>
      </c>
      <c r="L20" s="20">
        <f>IF(K20="",0,IF(COUNTIF(K$9:K20,K20)=1,1,0))</f>
        <v/>
      </c>
      <c r="M20" s="20">
        <f>IF(L20=1,IF(G20="J",0,1),0)</f>
        <v/>
      </c>
      <c r="N20" s="31">
        <f>IF(AND($A20&lt;&gt;"",G20="J"),I20,0)</f>
        <v/>
      </c>
    </row>
    <row r="21">
      <c r="A21" s="23" t="n"/>
      <c r="B21" s="29" t="n"/>
      <c r="C21" s="20">
        <f>IF($A21="","",IFERROR(VLOOKUP($A21,PID,5,FALSE)&amp;"","Artikel fehlt im Blatt Produktkennungen"))</f>
        <v/>
      </c>
      <c r="D21" s="20">
        <f>IF($A21="","",IFERROR(VLOOKUP($A21,PID,8,FALSE),"")&amp;"")</f>
        <v/>
      </c>
      <c r="E21" s="20">
        <f>IF($A21="","",IFERROR(VLOOKUP($A21,PID,9,FALSE),"")&amp;"")</f>
        <v/>
      </c>
      <c r="F21" s="20">
        <f>IF($A21="","",IFERROR(VLOOKUP($A21,PID,6,FALSE),"")&amp;"")</f>
        <v/>
      </c>
      <c r="G21" s="20">
        <f>IF($A21="","",IFERROR(VLOOKUP($A21,PID,7,FALSE),"")&amp;"")</f>
        <v/>
      </c>
      <c r="H21" s="31">
        <f>IF($A21="","",N(IFERROR(VLOOKUP($A21,PID,10,FALSE),"")))</f>
        <v/>
      </c>
      <c r="I21" s="31">
        <f>IF($A21="","",N(B21)*H21)</f>
        <v/>
      </c>
      <c r="J21" s="20">
        <f>IF(D21="",0,IF(COUNTIF(D$9:D21,D21)=1,1,0))</f>
        <v/>
      </c>
      <c r="K21" s="32">
        <f>IF($A21="","",IF(E21&lt;&gt;"",E21,D21)&amp;"|"&amp;F21&amp;"|"&amp;G21)</f>
        <v/>
      </c>
      <c r="L21" s="20">
        <f>IF(K21="",0,IF(COUNTIF(K$9:K21,K21)=1,1,0))</f>
        <v/>
      </c>
      <c r="M21" s="20">
        <f>IF(L21=1,IF(G21="J",0,1),0)</f>
        <v/>
      </c>
      <c r="N21" s="31">
        <f>IF(AND($A21&lt;&gt;"",G21="J"),I21,0)</f>
        <v/>
      </c>
    </row>
    <row r="22">
      <c r="A22" s="23" t="n"/>
      <c r="B22" s="29" t="n"/>
      <c r="C22" s="20">
        <f>IF($A22="","",IFERROR(VLOOKUP($A22,PID,5,FALSE)&amp;"","Artikel fehlt im Blatt Produktkennungen"))</f>
        <v/>
      </c>
      <c r="D22" s="20">
        <f>IF($A22="","",IFERROR(VLOOKUP($A22,PID,8,FALSE),"")&amp;"")</f>
        <v/>
      </c>
      <c r="E22" s="20">
        <f>IF($A22="","",IFERROR(VLOOKUP($A22,PID,9,FALSE),"")&amp;"")</f>
        <v/>
      </c>
      <c r="F22" s="20">
        <f>IF($A22="","",IFERROR(VLOOKUP($A22,PID,6,FALSE),"")&amp;"")</f>
        <v/>
      </c>
      <c r="G22" s="20">
        <f>IF($A22="","",IFERROR(VLOOKUP($A22,PID,7,FALSE),"")&amp;"")</f>
        <v/>
      </c>
      <c r="H22" s="31">
        <f>IF($A22="","",N(IFERROR(VLOOKUP($A22,PID,10,FALSE),"")))</f>
        <v/>
      </c>
      <c r="I22" s="31">
        <f>IF($A22="","",N(B22)*H22)</f>
        <v/>
      </c>
      <c r="J22" s="20">
        <f>IF(D22="",0,IF(COUNTIF(D$9:D22,D22)=1,1,0))</f>
        <v/>
      </c>
      <c r="K22" s="32">
        <f>IF($A22="","",IF(E22&lt;&gt;"",E22,D22)&amp;"|"&amp;F22&amp;"|"&amp;G22)</f>
        <v/>
      </c>
      <c r="L22" s="20">
        <f>IF(K22="",0,IF(COUNTIF(K$9:K22,K22)=1,1,0))</f>
        <v/>
      </c>
      <c r="M22" s="20">
        <f>IF(L22=1,IF(G22="J",0,1),0)</f>
        <v/>
      </c>
      <c r="N22" s="31">
        <f>IF(AND($A22&lt;&gt;"",G22="J"),I22,0)</f>
        <v/>
      </c>
    </row>
    <row r="23">
      <c r="A23" s="23" t="n"/>
      <c r="B23" s="29" t="n"/>
      <c r="C23" s="20">
        <f>IF($A23="","",IFERROR(VLOOKUP($A23,PID,5,FALSE)&amp;"","Artikel fehlt im Blatt Produktkennungen"))</f>
        <v/>
      </c>
      <c r="D23" s="20">
        <f>IF($A23="","",IFERROR(VLOOKUP($A23,PID,8,FALSE),"")&amp;"")</f>
        <v/>
      </c>
      <c r="E23" s="20">
        <f>IF($A23="","",IFERROR(VLOOKUP($A23,PID,9,FALSE),"")&amp;"")</f>
        <v/>
      </c>
      <c r="F23" s="20">
        <f>IF($A23="","",IFERROR(VLOOKUP($A23,PID,6,FALSE),"")&amp;"")</f>
        <v/>
      </c>
      <c r="G23" s="20">
        <f>IF($A23="","",IFERROR(VLOOKUP($A23,PID,7,FALSE),"")&amp;"")</f>
        <v/>
      </c>
      <c r="H23" s="31">
        <f>IF($A23="","",N(IFERROR(VLOOKUP($A23,PID,10,FALSE),"")))</f>
        <v/>
      </c>
      <c r="I23" s="31">
        <f>IF($A23="","",N(B23)*H23)</f>
        <v/>
      </c>
      <c r="J23" s="20">
        <f>IF(D23="",0,IF(COUNTIF(D$9:D23,D23)=1,1,0))</f>
        <v/>
      </c>
      <c r="K23" s="32">
        <f>IF($A23="","",IF(E23&lt;&gt;"",E23,D23)&amp;"|"&amp;F23&amp;"|"&amp;G23)</f>
        <v/>
      </c>
      <c r="L23" s="20">
        <f>IF(K23="",0,IF(COUNTIF(K$9:K23,K23)=1,1,0))</f>
        <v/>
      </c>
      <c r="M23" s="20">
        <f>IF(L23=1,IF(G23="J",0,1),0)</f>
        <v/>
      </c>
      <c r="N23" s="31">
        <f>IF(AND($A23&lt;&gt;"",G23="J"),I23,0)</f>
        <v/>
      </c>
    </row>
    <row r="24">
      <c r="A24" s="23" t="n"/>
      <c r="B24" s="29" t="n"/>
      <c r="C24" s="20">
        <f>IF($A24="","",IFERROR(VLOOKUP($A24,PID,5,FALSE)&amp;"","Artikel fehlt im Blatt Produktkennungen"))</f>
        <v/>
      </c>
      <c r="D24" s="20">
        <f>IF($A24="","",IFERROR(VLOOKUP($A24,PID,8,FALSE),"")&amp;"")</f>
        <v/>
      </c>
      <c r="E24" s="20">
        <f>IF($A24="","",IFERROR(VLOOKUP($A24,PID,9,FALSE),"")&amp;"")</f>
        <v/>
      </c>
      <c r="F24" s="20">
        <f>IF($A24="","",IFERROR(VLOOKUP($A24,PID,6,FALSE),"")&amp;"")</f>
        <v/>
      </c>
      <c r="G24" s="20">
        <f>IF($A24="","",IFERROR(VLOOKUP($A24,PID,7,FALSE),"")&amp;"")</f>
        <v/>
      </c>
      <c r="H24" s="31">
        <f>IF($A24="","",N(IFERROR(VLOOKUP($A24,PID,10,FALSE),"")))</f>
        <v/>
      </c>
      <c r="I24" s="31">
        <f>IF($A24="","",N(B24)*H24)</f>
        <v/>
      </c>
      <c r="J24" s="20">
        <f>IF(D24="",0,IF(COUNTIF(D$9:D24,D24)=1,1,0))</f>
        <v/>
      </c>
      <c r="K24" s="32">
        <f>IF($A24="","",IF(E24&lt;&gt;"",E24,D24)&amp;"|"&amp;F24&amp;"|"&amp;G24)</f>
        <v/>
      </c>
      <c r="L24" s="20">
        <f>IF(K24="",0,IF(COUNTIF(K$9:K24,K24)=1,1,0))</f>
        <v/>
      </c>
      <c r="M24" s="20">
        <f>IF(L24=1,IF(G24="J",0,1),0)</f>
        <v/>
      </c>
      <c r="N24" s="31">
        <f>IF(AND($A24&lt;&gt;"",G24="J"),I24,0)</f>
        <v/>
      </c>
    </row>
    <row r="25">
      <c r="A25" s="23" t="n"/>
      <c r="B25" s="29" t="n"/>
      <c r="C25" s="20">
        <f>IF($A25="","",IFERROR(VLOOKUP($A25,PID,5,FALSE)&amp;"","Artikel fehlt im Blatt Produktkennungen"))</f>
        <v/>
      </c>
      <c r="D25" s="20">
        <f>IF($A25="","",IFERROR(VLOOKUP($A25,PID,8,FALSE),"")&amp;"")</f>
        <v/>
      </c>
      <c r="E25" s="20">
        <f>IF($A25="","",IFERROR(VLOOKUP($A25,PID,9,FALSE),"")&amp;"")</f>
        <v/>
      </c>
      <c r="F25" s="20">
        <f>IF($A25="","",IFERROR(VLOOKUP($A25,PID,6,FALSE),"")&amp;"")</f>
        <v/>
      </c>
      <c r="G25" s="20">
        <f>IF($A25="","",IFERROR(VLOOKUP($A25,PID,7,FALSE),"")&amp;"")</f>
        <v/>
      </c>
      <c r="H25" s="31">
        <f>IF($A25="","",N(IFERROR(VLOOKUP($A25,PID,10,FALSE),"")))</f>
        <v/>
      </c>
      <c r="I25" s="31">
        <f>IF($A25="","",N(B25)*H25)</f>
        <v/>
      </c>
      <c r="J25" s="20">
        <f>IF(D25="",0,IF(COUNTIF(D$9:D25,D25)=1,1,0))</f>
        <v/>
      </c>
      <c r="K25" s="32">
        <f>IF($A25="","",IF(E25&lt;&gt;"",E25,D25)&amp;"|"&amp;F25&amp;"|"&amp;G25)</f>
        <v/>
      </c>
      <c r="L25" s="20">
        <f>IF(K25="",0,IF(COUNTIF(K$9:K25,K25)=1,1,0))</f>
        <v/>
      </c>
      <c r="M25" s="20">
        <f>IF(L25=1,IF(G25="J",0,1),0)</f>
        <v/>
      </c>
      <c r="N25" s="31">
        <f>IF(AND($A25&lt;&gt;"",G25="J"),I25,0)</f>
        <v/>
      </c>
    </row>
    <row r="26">
      <c r="A26" s="23" t="n"/>
      <c r="B26" s="29" t="n"/>
      <c r="C26" s="20">
        <f>IF($A26="","",IFERROR(VLOOKUP($A26,PID,5,FALSE)&amp;"","Artikel fehlt im Blatt Produktkennungen"))</f>
        <v/>
      </c>
      <c r="D26" s="20">
        <f>IF($A26="","",IFERROR(VLOOKUP($A26,PID,8,FALSE),"")&amp;"")</f>
        <v/>
      </c>
      <c r="E26" s="20">
        <f>IF($A26="","",IFERROR(VLOOKUP($A26,PID,9,FALSE),"")&amp;"")</f>
        <v/>
      </c>
      <c r="F26" s="20">
        <f>IF($A26="","",IFERROR(VLOOKUP($A26,PID,6,FALSE),"")&amp;"")</f>
        <v/>
      </c>
      <c r="G26" s="20">
        <f>IF($A26="","",IFERROR(VLOOKUP($A26,PID,7,FALSE),"")&amp;"")</f>
        <v/>
      </c>
      <c r="H26" s="31">
        <f>IF($A26="","",N(IFERROR(VLOOKUP($A26,PID,10,FALSE),"")))</f>
        <v/>
      </c>
      <c r="I26" s="31">
        <f>IF($A26="","",N(B26)*H26)</f>
        <v/>
      </c>
      <c r="J26" s="20">
        <f>IF(D26="",0,IF(COUNTIF(D$9:D26,D26)=1,1,0))</f>
        <v/>
      </c>
      <c r="K26" s="32">
        <f>IF($A26="","",IF(E26&lt;&gt;"",E26,D26)&amp;"|"&amp;F26&amp;"|"&amp;G26)</f>
        <v/>
      </c>
      <c r="L26" s="20">
        <f>IF(K26="",0,IF(COUNTIF(K$9:K26,K26)=1,1,0))</f>
        <v/>
      </c>
      <c r="M26" s="20">
        <f>IF(L26=1,IF(G26="J",0,1),0)</f>
        <v/>
      </c>
      <c r="N26" s="31">
        <f>IF(AND($A26&lt;&gt;"",G26="J"),I26,0)</f>
        <v/>
      </c>
    </row>
    <row r="27">
      <c r="A27" s="23" t="n"/>
      <c r="B27" s="29" t="n"/>
      <c r="C27" s="20">
        <f>IF($A27="","",IFERROR(VLOOKUP($A27,PID,5,FALSE)&amp;"","Artikel fehlt im Blatt Produktkennungen"))</f>
        <v/>
      </c>
      <c r="D27" s="20">
        <f>IF($A27="","",IFERROR(VLOOKUP($A27,PID,8,FALSE),"")&amp;"")</f>
        <v/>
      </c>
      <c r="E27" s="20">
        <f>IF($A27="","",IFERROR(VLOOKUP($A27,PID,9,FALSE),"")&amp;"")</f>
        <v/>
      </c>
      <c r="F27" s="20">
        <f>IF($A27="","",IFERROR(VLOOKUP($A27,PID,6,FALSE),"")&amp;"")</f>
        <v/>
      </c>
      <c r="G27" s="20">
        <f>IF($A27="","",IFERROR(VLOOKUP($A27,PID,7,FALSE),"")&amp;"")</f>
        <v/>
      </c>
      <c r="H27" s="31">
        <f>IF($A27="","",N(IFERROR(VLOOKUP($A27,PID,10,FALSE),"")))</f>
        <v/>
      </c>
      <c r="I27" s="31">
        <f>IF($A27="","",N(B27)*H27)</f>
        <v/>
      </c>
      <c r="J27" s="20">
        <f>IF(D27="",0,IF(COUNTIF(D$9:D27,D27)=1,1,0))</f>
        <v/>
      </c>
      <c r="K27" s="32">
        <f>IF($A27="","",IF(E27&lt;&gt;"",E27,D27)&amp;"|"&amp;F27&amp;"|"&amp;G27)</f>
        <v/>
      </c>
      <c r="L27" s="20">
        <f>IF(K27="",0,IF(COUNTIF(K$9:K27,K27)=1,1,0))</f>
        <v/>
      </c>
      <c r="M27" s="20">
        <f>IF(L27=1,IF(G27="J",0,1),0)</f>
        <v/>
      </c>
      <c r="N27" s="31">
        <f>IF(AND($A27&lt;&gt;"",G27="J"),I27,0)</f>
        <v/>
      </c>
    </row>
    <row r="28">
      <c r="A28" s="23" t="n"/>
      <c r="B28" s="29" t="n"/>
      <c r="C28" s="20">
        <f>IF($A28="","",IFERROR(VLOOKUP($A28,PID,5,FALSE)&amp;"","Artikel fehlt im Blatt Produktkennungen"))</f>
        <v/>
      </c>
      <c r="D28" s="20">
        <f>IF($A28="","",IFERROR(VLOOKUP($A28,PID,8,FALSE),"")&amp;"")</f>
        <v/>
      </c>
      <c r="E28" s="20">
        <f>IF($A28="","",IFERROR(VLOOKUP($A28,PID,9,FALSE),"")&amp;"")</f>
        <v/>
      </c>
      <c r="F28" s="20">
        <f>IF($A28="","",IFERROR(VLOOKUP($A28,PID,6,FALSE),"")&amp;"")</f>
        <v/>
      </c>
      <c r="G28" s="20">
        <f>IF($A28="","",IFERROR(VLOOKUP($A28,PID,7,FALSE),"")&amp;"")</f>
        <v/>
      </c>
      <c r="H28" s="31">
        <f>IF($A28="","",N(IFERROR(VLOOKUP($A28,PID,10,FALSE),"")))</f>
        <v/>
      </c>
      <c r="I28" s="31">
        <f>IF($A28="","",N(B28)*H28)</f>
        <v/>
      </c>
      <c r="J28" s="20">
        <f>IF(D28="",0,IF(COUNTIF(D$9:D28,D28)=1,1,0))</f>
        <v/>
      </c>
      <c r="K28" s="32">
        <f>IF($A28="","",IF(E28&lt;&gt;"",E28,D28)&amp;"|"&amp;F28&amp;"|"&amp;G28)</f>
        <v/>
      </c>
      <c r="L28" s="20">
        <f>IF(K28="",0,IF(COUNTIF(K$9:K28,K28)=1,1,0))</f>
        <v/>
      </c>
      <c r="M28" s="20">
        <f>IF(L28=1,IF(G28="J",0,1),0)</f>
        <v/>
      </c>
      <c r="N28" s="31">
        <f>IF(AND($A28&lt;&gt;"",G28="J"),I28,0)</f>
        <v/>
      </c>
    </row>
    <row r="30">
      <c r="A30" s="5" t="inlineStr">
        <is>
          <t>Auswertung der Bestellung</t>
        </is>
      </c>
    </row>
    <row r="31">
      <c r="A31" s="20" t="inlineStr">
        <is>
          <t>Sachwert der Sendung (EUR)</t>
        </is>
      </c>
      <c r="B31" s="33" t="n"/>
      <c r="C31" s="34" t="n"/>
      <c r="D31" s="35">
        <f>SUM(I9:I28)</f>
        <v/>
      </c>
      <c r="E31" s="33" t="n"/>
      <c r="F31" s="33" t="n"/>
      <c r="G31" s="33" t="n"/>
      <c r="H31" s="33" t="n"/>
      <c r="I31" s="34" t="n"/>
    </row>
    <row r="32">
      <c r="A32" s="20" t="inlineStr">
        <is>
          <t>Sendung bis zur Wertgrenze?</t>
        </is>
      </c>
      <c r="B32" s="33" t="n"/>
      <c r="C32" s="34" t="n"/>
      <c r="D32" s="36">
        <f>IF(B31&lt;=Wertgrenze,"ja","nein: über 150 EUR, regulärer Zoll, Rechner nicht anwendbar")</f>
        <v/>
      </c>
      <c r="E32" s="33" t="n"/>
      <c r="F32" s="33" t="n"/>
      <c r="G32" s="33" t="n"/>
      <c r="H32" s="33" t="n"/>
      <c r="I32" s="34" t="n"/>
    </row>
    <row r="33">
      <c r="A33" s="20" t="inlineStr">
        <is>
          <t>Pauschalzoll am Versanddatum anwendbar?</t>
        </is>
      </c>
      <c r="B33" s="33" t="n"/>
      <c r="C33" s="34" t="n"/>
      <c r="D33" s="36">
        <f>IF(AND(B5&gt;=ZollAb,B5&lt;ZollBis),"ja","nein")</f>
        <v/>
      </c>
      <c r="E33" s="33" t="n"/>
      <c r="F33" s="33" t="n"/>
      <c r="G33" s="33" t="n"/>
      <c r="H33" s="33" t="n"/>
      <c r="I33" s="34" t="n"/>
    </row>
    <row r="34">
      <c r="A34" s="20" t="inlineStr">
        <is>
          <t>Bearbeitungsgebühr am Versanddatum anwendbar?</t>
        </is>
      </c>
      <c r="B34" s="33" t="n"/>
      <c r="C34" s="34" t="n"/>
      <c r="D34" s="36">
        <f>IF(B5&gt;=GebuehrAb,"ja","nein")</f>
        <v/>
      </c>
      <c r="E34" s="33" t="n"/>
      <c r="F34" s="33" t="n"/>
      <c r="G34" s="33" t="n"/>
      <c r="H34" s="33" t="n"/>
      <c r="I34" s="34" t="n"/>
    </row>
    <row r="35">
      <c r="A35" s="20" t="inlineStr">
        <is>
          <t>Warenpositionen Variante A (H7, HS 6-stellig)</t>
        </is>
      </c>
      <c r="B35" s="33" t="n"/>
      <c r="C35" s="34" t="n"/>
      <c r="D35" s="37">
        <f>IF(N(B6)&gt;0,B6,SUM(J9:J28))</f>
        <v/>
      </c>
      <c r="E35" s="33" t="n"/>
      <c r="F35" s="33" t="n"/>
      <c r="G35" s="33" t="n"/>
      <c r="H35" s="33" t="n"/>
      <c r="I35" s="34" t="n"/>
    </row>
    <row r="36">
      <c r="A36" s="20" t="inlineStr">
        <is>
          <t>Warenpositionen Variante B (H1, TARIC, Ursprung, Präferenz)</t>
        </is>
      </c>
      <c r="B36" s="33" t="n"/>
      <c r="C36" s="34" t="n"/>
      <c r="D36" s="37">
        <f>SUM(L9:L28)</f>
        <v/>
      </c>
      <c r="E36" s="33" t="n"/>
      <c r="F36" s="33" t="n"/>
      <c r="G36" s="33" t="n"/>
      <c r="H36" s="33" t="n"/>
      <c r="I36" s="34" t="n"/>
    </row>
    <row r="37">
      <c r="A37" s="20" t="inlineStr">
        <is>
          <t>davon Positionen ohne Präferenz</t>
        </is>
      </c>
      <c r="B37" s="33" t="n"/>
      <c r="C37" s="34" t="n"/>
      <c r="D37" s="37">
        <f>SUM(M9:M28)</f>
        <v/>
      </c>
      <c r="E37" s="33" t="n"/>
      <c r="F37" s="33" t="n"/>
      <c r="G37" s="33" t="n"/>
      <c r="H37" s="33" t="n"/>
      <c r="I37" s="34" t="n"/>
    </row>
    <row r="38">
      <c r="A38" s="20" t="inlineStr">
        <is>
          <t>Warenwert mit Präferenzanspruch (EUR)</t>
        </is>
      </c>
      <c r="B38" s="33" t="n"/>
      <c r="C38" s="34" t="n"/>
      <c r="D38" s="35">
        <f>SUM(N9:N28)</f>
        <v/>
      </c>
      <c r="E38" s="33" t="n"/>
      <c r="F38" s="33" t="n"/>
      <c r="G38" s="33" t="n"/>
      <c r="H38" s="33" t="n"/>
      <c r="I38" s="34" t="n"/>
    </row>
    <row r="39">
      <c r="A39" s="20" t="inlineStr">
        <is>
          <t>Hinweis TARIC</t>
        </is>
      </c>
      <c r="B39" s="33" t="n"/>
      <c r="C39" s="34" t="n"/>
      <c r="D39" s="36">
        <f>IF(COUNTIFS(A9:A28,"&lt;&gt;",E9:E28,"")&gt;0,"Mindestens ein Artikel ohne TARIC: Variante B zählt mit HS 6-stellig, Ergebnis prüfen","")</f>
        <v/>
      </c>
      <c r="E39" s="33" t="n"/>
      <c r="F39" s="33" t="n"/>
      <c r="G39" s="33" t="n"/>
      <c r="H39" s="33" t="n"/>
      <c r="I39" s="34" t="n"/>
    </row>
    <row r="41">
      <c r="A41" s="5" t="inlineStr">
        <is>
          <t>Vergleich der Versandwege (EUR, ohne MWST)</t>
        </is>
      </c>
    </row>
    <row r="42" ht="32" customHeight="1">
      <c r="A42" s="6" t="inlineStr">
        <is>
          <t>Kostenart</t>
        </is>
      </c>
      <c r="B42" s="33" t="n"/>
      <c r="C42" s="34" t="n"/>
      <c r="D42" s="6" t="inlineStr">
        <is>
          <t>Variante A: Postkanal oder IOSS (H7)</t>
        </is>
      </c>
      <c r="E42" s="34" t="n"/>
      <c r="F42" s="6" t="inlineStr">
        <is>
          <t>Variante B: H1 ohne IOSS mit Präferenznachweis</t>
        </is>
      </c>
      <c r="G42" s="34" t="n"/>
    </row>
    <row r="43">
      <c r="A43" s="20" t="inlineStr">
        <is>
          <t>Pauschalzoll</t>
        </is>
      </c>
      <c r="B43" s="33" t="n"/>
      <c r="C43" s="34" t="n"/>
      <c r="D43" s="31">
        <f>IF($D$33="ja",Pauschalzoll*$D$35,0)</f>
        <v/>
      </c>
      <c r="E43" s="34" t="n"/>
      <c r="F43" s="31">
        <f>IF($D$33="ja",Pauschalzoll*$D$37,0)+PraefSatz*$D$38</f>
        <v/>
      </c>
      <c r="G43" s="34" t="n"/>
    </row>
    <row r="44">
      <c r="A44" s="20" t="inlineStr">
        <is>
          <t>Bearbeitungsgebühr der Union</t>
        </is>
      </c>
      <c r="B44" s="33" t="n"/>
      <c r="C44" s="34" t="n"/>
      <c r="D44" s="31">
        <f>IF($D$34="ja",Gebuehr*$D$35,0)</f>
        <v/>
      </c>
      <c r="E44" s="34" t="n"/>
      <c r="F44" s="31">
        <f>IF($D$34="ja",Gebuehr*$D$36,0)</f>
        <v/>
      </c>
      <c r="G44" s="34" t="n"/>
    </row>
    <row r="45">
      <c r="A45" s="20" t="inlineStr">
        <is>
          <t>Gebühr Dienstleister</t>
        </is>
      </c>
      <c r="B45" s="33" t="n"/>
      <c r="C45" s="34" t="n"/>
      <c r="D45" s="31">
        <f>ZuschlagA</f>
        <v/>
      </c>
      <c r="E45" s="34" t="n"/>
      <c r="F45" s="31">
        <f>GebuehrH1</f>
        <v/>
      </c>
      <c r="G45" s="34" t="n"/>
    </row>
    <row r="46">
      <c r="A46" s="20" t="inlineStr">
        <is>
          <t>Aufwand Ursprungsnachweis</t>
        </is>
      </c>
      <c r="B46" s="33" t="n"/>
      <c r="C46" s="34" t="n"/>
      <c r="D46" s="31">
        <f>0</f>
        <v/>
      </c>
      <c r="E46" s="34" t="n"/>
      <c r="F46" s="31">
        <f>KostenUrsprung</f>
        <v/>
      </c>
      <c r="G46" s="34" t="n"/>
    </row>
    <row r="47">
      <c r="A47" s="38" t="inlineStr">
        <is>
          <t>Total pro Bestellung (EUR)</t>
        </is>
      </c>
      <c r="B47" s="33" t="n"/>
      <c r="C47" s="34" t="n"/>
      <c r="D47" s="35">
        <f>IF($D$32="ja",SUM(D43:D46),"nicht anwendbar")</f>
        <v/>
      </c>
      <c r="E47" s="34" t="n"/>
      <c r="F47" s="35">
        <f>IF($D$32="ja",SUM(F43:F46),"nicht anwendbar")</f>
        <v/>
      </c>
      <c r="G47" s="34" t="n"/>
    </row>
    <row r="48">
      <c r="A48" s="38" t="inlineStr">
        <is>
          <t>Total pro Bestellung (CHF)</t>
        </is>
      </c>
      <c r="B48" s="33" t="n"/>
      <c r="C48" s="34" t="n"/>
      <c r="D48" s="35">
        <f>IF($D$32="ja",D47*Kurs,"nicht anwendbar")</f>
        <v/>
      </c>
      <c r="E48" s="34" t="n"/>
      <c r="F48" s="35">
        <f>IF($D$32="ja",F47*Kurs,"nicht anwendbar")</f>
        <v/>
      </c>
      <c r="G48" s="34" t="n"/>
    </row>
    <row r="49">
      <c r="A49" s="39" t="inlineStr">
        <is>
          <t>Differenz B minus A (EUR, positiv heisst: B ist teurer)</t>
        </is>
      </c>
      <c r="B49" s="33" t="n"/>
      <c r="C49" s="34" t="n"/>
      <c r="D49" s="40">
        <f>IF($D$32="ja",F47-D47,"")</f>
        <v/>
      </c>
      <c r="E49" s="33" t="n"/>
      <c r="F49" s="33" t="n"/>
      <c r="G49" s="34" t="n"/>
    </row>
    <row r="51" ht="28" customHeight="1">
      <c r="A51" s="10" t="inlineStr">
        <is>
          <t>Variante B setzt voraus: Präferenzursprung nachweisbar, Ursprungserklärung auf der Rechnung, kein IOSS, Dienstleister meldet in H1 mit Präferenzcode an. Der Kunde zahlt bei Variante B ohne IOSS in der Regel die Einfuhrumsatzsteuer, ausser Sie liefern verzollt und versteuert.</t>
        </is>
      </c>
    </row>
  </sheetData>
  <sheetProtection selectLockedCells="0" selectUnlockedCells="0" sheet="1" objects="0" insertRows="1" insertHyperlinks="1" autoFilter="0" scenarios="0" formatColumns="0" deleteColumns="1" insertColumns="1" pivotTables="1" deleteRows="1" formatCells="1" formatRows="0" sort="1"/>
  <mergeCells count="43">
    <mergeCell ref="D32:I32"/>
    <mergeCell ref="A37:C37"/>
    <mergeCell ref="A46:C46"/>
    <mergeCell ref="D46:E46"/>
    <mergeCell ref="A51:N51"/>
    <mergeCell ref="D45:E45"/>
    <mergeCell ref="A42:C42"/>
    <mergeCell ref="A33:C33"/>
    <mergeCell ref="A47:C47"/>
    <mergeCell ref="A32:C32"/>
    <mergeCell ref="D37:I37"/>
    <mergeCell ref="F45:G45"/>
    <mergeCell ref="F42:G42"/>
    <mergeCell ref="A35:C35"/>
    <mergeCell ref="D48:E48"/>
    <mergeCell ref="A43:C43"/>
    <mergeCell ref="D39:I39"/>
    <mergeCell ref="A38:C38"/>
    <mergeCell ref="D33:I33"/>
    <mergeCell ref="D47:E47"/>
    <mergeCell ref="F47:G47"/>
    <mergeCell ref="D38:I38"/>
    <mergeCell ref="A44:C44"/>
    <mergeCell ref="D43:E43"/>
    <mergeCell ref="A31:C31"/>
    <mergeCell ref="F46:G46"/>
    <mergeCell ref="D35:I35"/>
    <mergeCell ref="A39:C39"/>
    <mergeCell ref="A34:C34"/>
    <mergeCell ref="D49:G49"/>
    <mergeCell ref="A48:C48"/>
    <mergeCell ref="F43:G43"/>
    <mergeCell ref="D34:I34"/>
    <mergeCell ref="A36:C36"/>
    <mergeCell ref="A49:C49"/>
    <mergeCell ref="F48:G48"/>
    <mergeCell ref="D42:E42"/>
    <mergeCell ref="A45:C45"/>
    <mergeCell ref="D31:I31"/>
    <mergeCell ref="D36:I36"/>
    <mergeCell ref="D44:E44"/>
    <mergeCell ref="B4:C4"/>
    <mergeCell ref="F44:G44"/>
  </mergeCells>
  <dataValidations count="4">
    <dataValidation sqref="B5" showDropDown="0" showInputMessage="0" showErrorMessage="1" allowBlank="0" errorTitle="Datum" error="Bitte ein Datum eintragen." type="date" operator="between">
      <formula1>DATE(2026,1,1)</formula1>
      <formula2>DATE(2035,12,31)</formula2>
    </dataValidation>
    <dataValidation sqref="B6" showDropDown="0" showInputMessage="0" showErrorMessage="1" allowBlank="0" errorTitle="Positionen" error="Bitte eine ganze Zahl von 1 bis 200 eintragen." type="whole" operator="between">
      <formula1>1</formula1>
      <formula2>200</formula2>
    </dataValidation>
    <dataValidation sqref="A9:A28" showDropDown="0" showInputMessage="0" showErrorMessage="1" allowBlank="0" errorTitle="Artikel" error="Artikelnummer zuerst im Blatt Produktkennungen erfassen." type="list">
      <formula1>=PIDArtikel</formula1>
    </dataValidation>
    <dataValidation sqref="B9:B28" showDropDown="0" showInputMessage="0" showErrorMessage="1" allowBlank="0" errorTitle="Menge" error="Bitte eine ganze Zahl eintragen." type="whole" operator="between">
      <formula1>1</formula1>
      <formula2>10000</formula2>
    </dataValidation>
  </dataValidations>
  <pageMargins left="0.75" right="0.75" top="1" bottom="1" header="0.5" footer="0.5"/>
  <pageSetup orientation="landscape" paperSize="9" fitToHeight="0" fitToWidth="1"/>
  <headerFooter>
    <oddHeader>&amp;L&amp;8 Vortrieb · EU-Kleinsendungen: Zollrechner und Produktkennungen</oddHeader>
    <oddFooter>&amp;C&amp;8 Vortrieb · vortrieb.ch · Stand Oktober 2026 · ersetzt keine Beratung im Einzelfall&amp;R&amp;8 &amp;P /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outlinePr summaryBelow="1" summaryRight="1"/>
    <pageSetUpPr fitToPage="1"/>
  </sheetPr>
  <dimension ref="A1:E27"/>
  <sheetViews>
    <sheetView showGridLines="0" workbookViewId="0">
      <selection activeCell="A1" sqref="A1"/>
    </sheetView>
  </sheetViews>
  <sheetFormatPr baseColWidth="8" defaultRowHeight="15"/>
  <cols>
    <col width="50" customWidth="1" min="1" max="1"/>
    <col width="16" customWidth="1" min="2" max="2"/>
    <col width="16" customWidth="1" min="3" max="3"/>
    <col width="16" customWidth="1" min="4" max="4"/>
    <col width="40" customWidth="1" min="5" max="5"/>
  </cols>
  <sheetData>
    <row r="1">
      <c r="A1" s="1" t="inlineStr">
        <is>
          <t>Monatsvergleich der Versandwege</t>
        </is>
      </c>
    </row>
    <row r="2">
      <c r="A2" s="2" t="inlineStr">
        <is>
          <t>Für Shops mit regelmässigem Versand in die EU. Werte in Kupfer-Kursiv sind Beispiele.</t>
        </is>
      </c>
    </row>
    <row r="3" ht="18" customHeight="1">
      <c r="A3" s="6" t="inlineStr">
        <is>
          <t>Eingabe</t>
        </is>
      </c>
      <c r="B3" s="6" t="inlineStr">
        <is>
          <t>Wert</t>
        </is>
      </c>
      <c r="C3" s="6" t="inlineStr"/>
      <c r="D3" s="6" t="inlineStr"/>
      <c r="E3" s="6" t="inlineStr">
        <is>
          <t>Hinweis</t>
        </is>
      </c>
    </row>
    <row r="4">
      <c r="A4" s="20" t="inlineStr">
        <is>
          <t>Pakete in die EU pro Versandtag</t>
        </is>
      </c>
      <c r="B4" s="30" t="n">
        <v>30</v>
      </c>
      <c r="E4" s="9" t="inlineStr">
        <is>
          <t>Beispiel</t>
        </is>
      </c>
    </row>
    <row r="5">
      <c r="A5" s="20" t="inlineStr">
        <is>
          <t>Versandtage pro Monat</t>
        </is>
      </c>
      <c r="B5" s="30" t="n">
        <v>21</v>
      </c>
      <c r="E5" s="9" t="inlineStr">
        <is>
          <t>Beispiel</t>
        </is>
      </c>
    </row>
    <row r="6">
      <c r="A6" s="20" t="inlineStr">
        <is>
          <t>Ø Warenpositionen pro Paket, Variante A (HS 6-stellig)</t>
        </is>
      </c>
      <c r="B6" s="41" t="n">
        <v>2</v>
      </c>
      <c r="E6" s="9" t="inlineStr">
        <is>
          <t>Beispiel. Aus Blatt Bestellung oder Versanddaten ableiten.</t>
        </is>
      </c>
    </row>
    <row r="7">
      <c r="A7" s="20" t="inlineStr">
        <is>
          <t>Ø Warenpositionen pro Paket, Variante B (TARIC 10-stellig)</t>
        </is>
      </c>
      <c r="B7" s="41" t="n">
        <v>2.5</v>
      </c>
      <c r="E7" s="9" t="inlineStr">
        <is>
          <t>Beispiel. H1 trennt oft feiner als H7.</t>
        </is>
      </c>
    </row>
    <row r="8">
      <c r="A8" s="20" t="inlineStr">
        <is>
          <t>Anteil der H1-Positionen mit Präferenzanspruch</t>
        </is>
      </c>
      <c r="B8" s="42" t="n">
        <v>0.8</v>
      </c>
      <c r="E8" s="9" t="inlineStr">
        <is>
          <t>Beispiel. Waren ohne Präferenz zahlen auch in H1 den Pauschalzoll.</t>
        </is>
      </c>
    </row>
    <row r="9">
      <c r="A9" s="20" t="inlineStr">
        <is>
          <t>Ø Warenwert mit Präferenzanspruch pro Paket (EUR)</t>
        </is>
      </c>
      <c r="B9" s="15" t="n">
        <v>60</v>
      </c>
      <c r="E9" s="9" t="inlineStr">
        <is>
          <t>Beispiel. Nur relevant, wenn Präferenzzollsatz über 0 %.</t>
        </is>
      </c>
    </row>
    <row r="10">
      <c r="A10" s="20" t="inlineStr">
        <is>
          <t>Bearbeitungsgebühr einrechnen (J/N)</t>
        </is>
      </c>
      <c r="B10" s="23" t="inlineStr">
        <is>
          <t>J</t>
        </is>
      </c>
      <c r="E10" s="9" t="inlineStr">
        <is>
          <t>J für Versand ab 1.11.2026.</t>
        </is>
      </c>
    </row>
    <row r="12" ht="30" customHeight="1">
      <c r="A12" s="6" t="inlineStr">
        <is>
          <t>Ergebnis (EUR, ohne MWST)</t>
        </is>
      </c>
      <c r="B12" s="6" t="inlineStr">
        <is>
          <t>Variante A</t>
        </is>
      </c>
      <c r="C12" s="6" t="inlineStr">
        <is>
          <t>Variante B</t>
        </is>
      </c>
      <c r="D12" s="6" t="inlineStr">
        <is>
          <t>Differenz B minus A</t>
        </is>
      </c>
      <c r="E12" s="6" t="inlineStr">
        <is>
          <t>Hinweis</t>
        </is>
      </c>
    </row>
    <row r="13">
      <c r="A13" s="20" t="inlineStr">
        <is>
          <t>Kosten pro Paket</t>
        </is>
      </c>
      <c r="B13" s="35">
        <f>Pauschalzoll*B6+IF($B$10="J",Gebuehr*B6,0)+ZuschlagA</f>
        <v/>
      </c>
      <c r="C13" s="35">
        <f>Pauschalzoll*B7*(1-B8)+PraefSatz*B9+IF($B$10="J",Gebuehr*B7,0)+GebuehrH1+KostenUrsprung</f>
        <v/>
      </c>
      <c r="D13" s="40">
        <f>C13-B13</f>
        <v/>
      </c>
      <c r="E13" s="32" t="inlineStr">
        <is>
          <t>Parameter aus Blatt Parameter</t>
        </is>
      </c>
    </row>
    <row r="14">
      <c r="A14" s="20" t="inlineStr">
        <is>
          <t>Kosten pro Monat</t>
        </is>
      </c>
      <c r="B14" s="35">
        <f>B13*$B$4*$B$5</f>
        <v/>
      </c>
      <c r="C14" s="35">
        <f>C13*$B$4*$B$5</f>
        <v/>
      </c>
      <c r="D14" s="40">
        <f>C14-B14</f>
        <v/>
      </c>
      <c r="E14" s="32" t="inlineStr"/>
    </row>
    <row r="15">
      <c r="A15" s="20" t="inlineStr">
        <is>
          <t>Kosten pro Monat (CHF)</t>
        </is>
      </c>
      <c r="B15" s="35">
        <f>B14*Kurs</f>
        <v/>
      </c>
      <c r="C15" s="35">
        <f>C14*Kurs</f>
        <v/>
      </c>
      <c r="D15" s="40">
        <f>C15-B15</f>
        <v/>
      </c>
      <c r="E15" s="32" t="inlineStr">
        <is>
          <t>Wechselkurs aus Blatt Parameter</t>
        </is>
      </c>
    </row>
    <row r="16">
      <c r="A16" s="20" t="inlineStr">
        <is>
          <t>Kosten pro Jahr bei gleichem Volumen</t>
        </is>
      </c>
      <c r="B16" s="35">
        <f>B14*12</f>
        <v/>
      </c>
      <c r="C16" s="35">
        <f>C14*12</f>
        <v/>
      </c>
      <c r="D16" s="40">
        <f>C16-B16</f>
        <v/>
      </c>
      <c r="E16" s="32" t="inlineStr"/>
    </row>
    <row r="18" ht="28" customHeight="1">
      <c r="A18" s="7" t="inlineStr">
        <is>
          <t>Höchste Verzollungsgebühr pro H1-Anmeldung, bei der B nicht teurer ist als A (EUR)</t>
        </is>
      </c>
      <c r="B18" s="40">
        <f>B13-(C13-GebuehrH1)</f>
        <v/>
      </c>
      <c r="E18" s="32" t="inlineStr">
        <is>
          <t>Mit Offerten der Dienstleister vergleichen.</t>
        </is>
      </c>
    </row>
    <row r="20" ht="30" customHeight="1">
      <c r="A20" s="6" t="inlineStr">
        <is>
          <t>Pakete pro Versandtag</t>
        </is>
      </c>
      <c r="B20" s="6" t="inlineStr">
        <is>
          <t>Variante A pro Monat</t>
        </is>
      </c>
      <c r="C20" s="6" t="inlineStr">
        <is>
          <t>Variante B pro Monat</t>
        </is>
      </c>
      <c r="D20" s="6" t="inlineStr">
        <is>
          <t>Differenz B minus A</t>
        </is>
      </c>
      <c r="E20" s="6" t="inlineStr"/>
    </row>
    <row r="21">
      <c r="A21" s="29" t="n">
        <v>10</v>
      </c>
      <c r="B21" s="31">
        <f>$B$13*A21*$B$5</f>
        <v/>
      </c>
      <c r="C21" s="31">
        <f>$C$13*A21*$B$5</f>
        <v/>
      </c>
      <c r="D21" s="43">
        <f>C21-B21</f>
        <v/>
      </c>
    </row>
    <row r="22">
      <c r="A22" s="29" t="n">
        <v>20</v>
      </c>
      <c r="B22" s="31">
        <f>$B$13*A22*$B$5</f>
        <v/>
      </c>
      <c r="C22" s="31">
        <f>$C$13*A22*$B$5</f>
        <v/>
      </c>
      <c r="D22" s="43">
        <f>C22-B22</f>
        <v/>
      </c>
    </row>
    <row r="23">
      <c r="A23" s="29" t="n">
        <v>30</v>
      </c>
      <c r="B23" s="31">
        <f>$B$13*A23*$B$5</f>
        <v/>
      </c>
      <c r="C23" s="31">
        <f>$C$13*A23*$B$5</f>
        <v/>
      </c>
      <c r="D23" s="43">
        <f>C23-B23</f>
        <v/>
      </c>
    </row>
    <row r="24">
      <c r="A24" s="29" t="n">
        <v>40</v>
      </c>
      <c r="B24" s="31">
        <f>$B$13*A24*$B$5</f>
        <v/>
      </c>
      <c r="C24" s="31">
        <f>$C$13*A24*$B$5</f>
        <v/>
      </c>
      <c r="D24" s="43">
        <f>C24-B24</f>
        <v/>
      </c>
    </row>
    <row r="25">
      <c r="A25" s="29" t="n">
        <v>50</v>
      </c>
      <c r="B25" s="31">
        <f>$B$13*A25*$B$5</f>
        <v/>
      </c>
      <c r="C25" s="31">
        <f>$C$13*A25*$B$5</f>
        <v/>
      </c>
      <c r="D25" s="43">
        <f>C25-B25</f>
        <v/>
      </c>
    </row>
    <row r="27" ht="28" customHeight="1">
      <c r="A27" s="10" t="inlineStr">
        <is>
          <t>Die Rechnung ist linear: Fixkosten wie Einrichtung beim Dienstleister, Schulung oder eine Bewilligung als ermächtigter Ausführer sind nicht enthalten.</t>
        </is>
      </c>
    </row>
  </sheetData>
  <sheetProtection selectLockedCells="0" selectUnlockedCells="0" sheet="1" objects="0" insertRows="1" insertHyperlinks="1" autoFilter="0" scenarios="0" formatColumns="0" deleteColumns="1" insertColumns="1" pivotTables="1" deleteRows="1" formatCells="1" formatRows="0" sort="1"/>
  <mergeCells count="1">
    <mergeCell ref="A27:E27"/>
  </mergeCells>
  <dataValidations count="3">
    <dataValidation sqref="B10" showDropDown="0" showInputMessage="0" showErrorMessage="1" allowBlank="0" errorTitle="J/N" error="Bitte J oder N wählen." type="list">
      <formula1>=JN</formula1>
    </dataValidation>
    <dataValidation sqref="B4 B5 B6 B7 B9" showDropDown="0" showInputMessage="0" showErrorMessage="1" allowBlank="0" errorTitle="Zahl" error="Bitte eine positive Zahl eintragen." type="decimal" operator="between">
      <formula1>0</formula1>
      <formula2>100000</formula2>
    </dataValidation>
    <dataValidation sqref="B8" showDropDown="0" showInputMessage="0" showErrorMessage="1" allowBlank="0" errorTitle="Prozent" error="Bitte einen Prozentsatz zwischen 0 % und 100 % eintragen." type="decimal" operator="between">
      <formula1>0</formula1>
      <formula2>1</formula2>
    </dataValidation>
  </dataValidations>
  <pageMargins left="0.75" right="0.75" top="1" bottom="1" header="0.5" footer="0.5"/>
  <pageSetup orientation="portrait" paperSize="9" fitToHeight="0" fitToWidth="1"/>
  <headerFooter>
    <oddHeader>&amp;L&amp;8 Vortrieb · EU-Kleinsendungen: Zollrechner und Produktkennungen</oddHeader>
    <oddFooter>&amp;C&amp;8 Vortrieb · vortrieb.ch · Stand Oktober 2026 · ersetzt keine Beratung im Einzelfall&amp;R&amp;8 &amp;P /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outlinePr summaryBelow="1" summaryRight="1"/>
    <pageSetUpPr fitToPage="1"/>
  </sheetPr>
  <dimension ref="A1:B16"/>
  <sheetViews>
    <sheetView showGridLines="0" workbookViewId="0">
      <selection activeCell="A1" sqref="A1"/>
    </sheetView>
  </sheetViews>
  <sheetFormatPr baseColWidth="8" defaultRowHeight="15"/>
  <cols>
    <col width="10" customWidth="1" min="1" max="1"/>
    <col width="30" customWidth="1" min="2" max="2"/>
  </cols>
  <sheetData>
    <row r="1">
      <c r="A1" s="1" t="inlineStr">
        <is>
          <t>Listen</t>
        </is>
      </c>
    </row>
    <row r="3">
      <c r="A3" s="44" t="inlineStr">
        <is>
          <t>J</t>
        </is>
      </c>
      <c r="B3" s="26" t="inlineStr">
        <is>
          <t>Allgemeine Begriffe (werden abgelehnt)</t>
        </is>
      </c>
    </row>
    <row r="4">
      <c r="A4" s="44" t="inlineStr">
        <is>
          <t>N</t>
        </is>
      </c>
      <c r="B4" s="44" t="inlineStr">
        <is>
          <t>gift</t>
        </is>
      </c>
    </row>
    <row r="5">
      <c r="B5" s="44" t="inlineStr">
        <is>
          <t>geschenk</t>
        </is>
      </c>
    </row>
    <row r="6">
      <c r="B6" s="44" t="inlineStr">
        <is>
          <t>clothes</t>
        </is>
      </c>
    </row>
    <row r="7">
      <c r="B7" s="44" t="inlineStr">
        <is>
          <t>kleidung</t>
        </is>
      </c>
    </row>
    <row r="8">
      <c r="B8" s="44" t="inlineStr">
        <is>
          <t>accessory</t>
        </is>
      </c>
    </row>
    <row r="9">
      <c r="B9" s="44" t="inlineStr">
        <is>
          <t>accessories</t>
        </is>
      </c>
    </row>
    <row r="10">
      <c r="B10" s="44" t="inlineStr">
        <is>
          <t>zubehör</t>
        </is>
      </c>
    </row>
    <row r="11">
      <c r="B11" s="44" t="inlineStr">
        <is>
          <t>sample</t>
        </is>
      </c>
    </row>
    <row r="12">
      <c r="B12" s="44" t="inlineStr">
        <is>
          <t>muster</t>
        </is>
      </c>
    </row>
    <row r="13">
      <c r="B13" s="44" t="inlineStr">
        <is>
          <t>goods</t>
        </is>
      </c>
    </row>
    <row r="14">
      <c r="B14" s="44" t="inlineStr">
        <is>
          <t>ware</t>
        </is>
      </c>
    </row>
    <row r="15">
      <c r="B15" s="44" t="inlineStr">
        <is>
          <t>parts</t>
        </is>
      </c>
    </row>
    <row r="16">
      <c r="B16" s="44" t="inlineStr">
        <is>
          <t>teile</t>
        </is>
      </c>
    </row>
  </sheetData>
  <sheetProtection selectLockedCells="0" selectUnlockedCells="0" sheet="1" objects="0" insertRows="1" insertHyperlinks="1" autoFilter="0" scenarios="0" formatColumns="0" deleteColumns="1" insertColumns="1" pivotTables="1" deleteRows="1" formatCells="1" formatRows="0" sort="1"/>
  <pageMargins left="0.75" right="0.75" top="1" bottom="1" header="0.5" footer="0.5"/>
  <pageSetup orientation="portrait" paperSize="9" fitToHeight="0" fitToWidth="1"/>
  <headerFooter>
    <oddHeader>&amp;L&amp;8 Vortrieb · EU-Kleinsendungen: Zollrechner und Produktkennungen</oddHeader>
    <oddFooter>&amp;C&amp;8 Vortrieb · vortrieb.ch · Stand Oktober 2026 · ersetzt keine Beratung im Einzelfall&amp;R&amp;8 &amp;P /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Vortrieb (vortrieb.ch)</dc:creator>
  <dc:title xmlns:dc="http://purl.org/dc/elements/1.1/">EU-Kleinsendungen: Zollrechner und Produktkennungen</dc:title>
  <dcterms:created xmlns:dcterms="http://purl.org/dc/terms/" xmlns:xsi="http://www.w3.org/2001/XMLSchema-instance" xsi:type="dcterms:W3CDTF">2026-10-26T11:07:34Z</dcterms:created>
  <dcterms:modified xmlns:dcterms="http://purl.org/dc/terms/" xmlns:xsi="http://www.w3.org/2001/XMLSchema-instance" xsi:type="dcterms:W3CDTF">2026-10-26T11:07:34Z</dcterms:modified>
</cp:coreProperties>
</file>